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Ισολ 2011" sheetId="1" r:id="rId1"/>
  </sheets>
  <definedNames>
    <definedName name="_xlnm.Print_Area" localSheetId="0">'Ισολ 2011'!$A$1:$T$121</definedName>
  </definedNames>
  <calcPr fullCalcOnLoad="1"/>
</workbook>
</file>

<file path=xl/sharedStrings.xml><?xml version="1.0" encoding="utf-8"?>
<sst xmlns="http://schemas.openxmlformats.org/spreadsheetml/2006/main" count="151" uniqueCount="140">
  <si>
    <t>Ποσά</t>
  </si>
  <si>
    <t>ΕΝΕΡΓΗΤΙΚΟ</t>
  </si>
  <si>
    <t>κλειόμενης</t>
  </si>
  <si>
    <t xml:space="preserve"> </t>
  </si>
  <si>
    <t>Αξία κτήσεως</t>
  </si>
  <si>
    <t>Αποσβέσεις</t>
  </si>
  <si>
    <t>Αναπόσβ.αξία</t>
  </si>
  <si>
    <t>Β. ΕΞΟΔΑ ΕΓΚΑΤΑΣΤΑΣΕΩΣ</t>
  </si>
  <si>
    <t>Α.  ΙΔΙΑ ΚΕΦΑΛΑΙΑ</t>
  </si>
  <si>
    <t xml:space="preserve">     4. Λοιπά έξοδα εγκαταστάσεως</t>
  </si>
  <si>
    <t xml:space="preserve">  Ι.  Κεφάλαιο </t>
  </si>
  <si>
    <t xml:space="preserve">Γ. ΠΑΓΙΟ ΕΝΕΡΓΗΤΙΚΟ </t>
  </si>
  <si>
    <t xml:space="preserve">  ΙΙ. Ενσώματες ακινητοποιήσεις</t>
  </si>
  <si>
    <t xml:space="preserve">     1.   Γήπεδα - Οικόπεδα</t>
  </si>
  <si>
    <t xml:space="preserve">  IV. Αποτελέσματα εις νέο </t>
  </si>
  <si>
    <t xml:space="preserve">     3.   Κτίρια και τεχνικά έργα</t>
  </si>
  <si>
    <t xml:space="preserve">     4.   Μηχ/τα-Τεχν. Εγκ/σεις και λοιπός μηχ/κός εξοπλισμός</t>
  </si>
  <si>
    <t xml:space="preserve">     6.   Επιπλα και λοιπός εξοπλισμός</t>
  </si>
  <si>
    <t xml:space="preserve">         Σύνολο ακινητοποιήσεων (ΓΙΙ)</t>
  </si>
  <si>
    <t>Γ.  ΥΠΟΧΡΕΩΣΕΙΣ</t>
  </si>
  <si>
    <t xml:space="preserve"> ΙΙ. Βραχυπρόθεσμες υποχρεώσεις</t>
  </si>
  <si>
    <t xml:space="preserve">Δ. ΚΥΚΛΟΦΟΡΟΥΝ ΕΝΕΡΓΗΤΙΚΟ </t>
  </si>
  <si>
    <t xml:space="preserve">     1. Προμηθευτές</t>
  </si>
  <si>
    <t xml:space="preserve">   Ι. Aποθέματα</t>
  </si>
  <si>
    <t xml:space="preserve">     4. Yποχρεώσεις από φόρους-τέλη</t>
  </si>
  <si>
    <t xml:space="preserve">            Ανταλλακτικά και Είδη συσκευασίας</t>
  </si>
  <si>
    <t xml:space="preserve">   ΙΙ. Απαιτήσεις</t>
  </si>
  <si>
    <t xml:space="preserve">      1.   Απαιτήσεις από πώληση αγαθών και υπηρεσιών</t>
  </si>
  <si>
    <t xml:space="preserve">  ΙV. Διαθέσιμα</t>
  </si>
  <si>
    <t xml:space="preserve">      3. Καταθέσεις όψεως και προθεσμίας</t>
  </si>
  <si>
    <t>ΛΟΓΑΡΙΑΣΜΟΙ ΤΑΞΕΩΣ ΧΡΕΩΣΤΙΚΟΙ</t>
  </si>
  <si>
    <t>ΛΟΓΑΡΙΑΣΜΟΙ ΤΑΞΕΩΣ ΠΙΣΤΩΤΙΚΟΙ</t>
  </si>
  <si>
    <t xml:space="preserve">      2. Χρεωστικοί λογαριασμοί Δημόσιου Λογιστικού</t>
  </si>
  <si>
    <t xml:space="preserve">      2. Πιστωτικοί λογαριασμοί Δημόσιου Λογιστικού</t>
  </si>
  <si>
    <t xml:space="preserve">ΚΑΤΑΣΤΑΣΗ ΛΟΓΑΡΙΑΣΜΟΥ ΑΠΟΤΕΛΕΣΜAΤΩΝ ΧΡΗΣΕΩΣ </t>
  </si>
  <si>
    <t xml:space="preserve"> Ι.Αποτελέσματα εκμεταλλεύσεως</t>
  </si>
  <si>
    <t xml:space="preserve">   1.  Εσοδα από πώληση αγαθών και υπηρεσιών</t>
  </si>
  <si>
    <t>(+) Υπόλοιπο αποτελεσμάτων προηγούμενων χρήσεων</t>
  </si>
  <si>
    <t xml:space="preserve">   Σύνολο</t>
  </si>
  <si>
    <t>ΙΙ. ΠΛΕΟΝ: Εκτακτα αποτελέσματα</t>
  </si>
  <si>
    <t>ΓΕΝΙΚΟ ΣΥΝΟΛΟ ΕΝΕΡΓΗΤΙΚΟΥ (Β+Γ+Δ+Ε)</t>
  </si>
  <si>
    <t xml:space="preserve">      4.   Πρώτες και βοηθητικές ύλες, Αναλώσιμα υλικά,</t>
  </si>
  <si>
    <t>Ε.ΜΕΤΑΒΑΤΙΚΟΙ ΛΟΓΑΡΙΑΣΜΟΙ ΕΝΕΡΓΗΤΙΚΟΥ</t>
  </si>
  <si>
    <t xml:space="preserve">    2. Έσοδα χρήσεως εισπρακτέα</t>
  </si>
  <si>
    <t xml:space="preserve">    </t>
  </si>
  <si>
    <t>Σύνολο κυκλοφορούντος ενεργητικού (ΔΙ+ΔΙΙ+ΔIV)</t>
  </si>
  <si>
    <t xml:space="preserve">     8. Πιστωτές Διάφοροι</t>
  </si>
  <si>
    <t>Σύνολο ιδίων κεφαλαίων (ΑΙ+ΑΙΙΙ+ΑIV)</t>
  </si>
  <si>
    <t xml:space="preserve">                  3. Έσοδα προηγούμενων χρήσεων</t>
  </si>
  <si>
    <t xml:space="preserve">                  1.Έκτακτα και ανόργανα έσοδα</t>
  </si>
  <si>
    <t>ΠΑΘΗΤΙΚΟ</t>
  </si>
  <si>
    <t xml:space="preserve">προηγούμενης </t>
  </si>
  <si>
    <t xml:space="preserve">Δ.ΜΕΤΑΒΑΤΙΚΟΙ ΛΟΓΑΡΙΑΣΜΟΙ ΠΑΘΗΤΙΚΟΥ </t>
  </si>
  <si>
    <t>Σύνολο υποχρεώσεων (ΓΙΙ)</t>
  </si>
  <si>
    <t>ΚΑΙΝΟΤΟΜΙΑ ΟΙΚΟΝΟΜΟΤΕΧΝΙΚΟΙ ΣΥΜΒΟΥΛΟΙ Α.Ε.</t>
  </si>
  <si>
    <t xml:space="preserve">     Υπόλοιπο προηγουμένων χρήσεων  </t>
  </si>
  <si>
    <t xml:space="preserve">   Μικτά αποτελέσματα (έλλειμμα) εκμεταλλεύσεως</t>
  </si>
  <si>
    <t xml:space="preserve">   Μερικά αποτελέσματα (έλλειμμα) εκμεταλλεύσεως</t>
  </si>
  <si>
    <t xml:space="preserve">     Υπόλοιπο ελλείμματος χρήσεως εις νέον </t>
  </si>
  <si>
    <t>ΤΖΩΡΤΖ 30-32, 106-82ΑΘΗΝΑ Α.Φ.Μ. 999399139</t>
  </si>
  <si>
    <t xml:space="preserve">      6.   Λογαριασμοι διαχειρίσεως προκαταβολών και πιστώσεων</t>
  </si>
  <si>
    <t>Α ΟΕΕ 0008143</t>
  </si>
  <si>
    <r>
      <t xml:space="preserve">   </t>
    </r>
    <r>
      <rPr>
        <b/>
        <sz val="12"/>
        <rFont val="Arial"/>
        <family val="2"/>
      </rPr>
      <t>Μείον:</t>
    </r>
    <r>
      <rPr>
        <sz val="12"/>
        <rFont val="Arial"/>
        <family val="2"/>
      </rPr>
      <t xml:space="preserve"> Κόστος αγαθών και υπηρεσιών</t>
    </r>
  </si>
  <si>
    <r>
      <t xml:space="preserve">   </t>
    </r>
    <r>
      <rPr>
        <b/>
        <sz val="12"/>
        <rFont val="Arial"/>
        <family val="2"/>
      </rPr>
      <t xml:space="preserve">Πλέον: </t>
    </r>
    <r>
      <rPr>
        <sz val="12"/>
        <rFont val="Arial"/>
        <family val="2"/>
      </rPr>
      <t xml:space="preserve">Αλλα έσοδα </t>
    </r>
  </si>
  <si>
    <r>
      <t xml:space="preserve">   Πλέον: </t>
    </r>
    <r>
      <rPr>
        <sz val="12"/>
        <rFont val="Arial"/>
        <family val="2"/>
      </rPr>
      <t>4. Πιστωτικοί τόκοι και συναφή έσοδα</t>
    </r>
  </si>
  <si>
    <r>
      <t xml:space="preserve">  </t>
    </r>
    <r>
      <rPr>
        <b/>
        <sz val="12"/>
        <rFont val="Arial"/>
        <family val="2"/>
      </rPr>
      <t xml:space="preserve"> Μείον: </t>
    </r>
    <r>
      <rPr>
        <sz val="12"/>
        <rFont val="Arial"/>
        <family val="2"/>
      </rPr>
      <t>3. Χρεωστικοί τόκοι και συναφή έξοδα</t>
    </r>
  </si>
  <si>
    <r>
      <t>ΜΕΙΟΝ</t>
    </r>
    <r>
      <rPr>
        <sz val="12"/>
        <rFont val="Arial"/>
        <family val="2"/>
      </rPr>
      <t xml:space="preserve"> </t>
    </r>
    <r>
      <rPr>
        <b/>
        <sz val="12"/>
        <rFont val="Arial"/>
        <family val="2"/>
      </rPr>
      <t>:</t>
    </r>
    <r>
      <rPr>
        <sz val="12"/>
        <rFont val="Arial"/>
        <family val="2"/>
      </rPr>
      <t xml:space="preserve">   </t>
    </r>
  </si>
  <si>
    <r>
      <t xml:space="preserve">   </t>
    </r>
    <r>
      <rPr>
        <b/>
        <sz val="12"/>
        <rFont val="Arial"/>
        <family val="2"/>
      </rPr>
      <t>Μείον:</t>
    </r>
    <r>
      <rPr>
        <sz val="12"/>
        <rFont val="Arial"/>
        <family val="2"/>
      </rPr>
      <t xml:space="preserve"> Σύνολο αποσβέσεων παγίων στοιχείων</t>
    </r>
  </si>
  <si>
    <r>
      <t xml:space="preserve">   </t>
    </r>
    <r>
      <rPr>
        <b/>
        <sz val="12"/>
        <rFont val="Arial"/>
        <family val="2"/>
      </rPr>
      <t>Μείον :</t>
    </r>
    <r>
      <rPr>
        <sz val="12"/>
        <rFont val="Arial"/>
        <family val="2"/>
      </rPr>
      <t xml:space="preserve"> Οι από αυτές ενσωματωμένες στο λειτουργικό κόστος</t>
    </r>
  </si>
  <si>
    <t>ΠΙΝΑΚΑΣ ΔΙΑΘΕΣΗΣ ΑΠΟΤΕΛΕΣΜΑΤΩΝ</t>
  </si>
  <si>
    <t xml:space="preserve">      1. Ταμείο </t>
  </si>
  <si>
    <r>
      <t xml:space="preserve">   </t>
    </r>
    <r>
      <rPr>
        <b/>
        <sz val="12"/>
        <rFont val="Arial"/>
        <family val="2"/>
      </rPr>
      <t xml:space="preserve">Μείον:    </t>
    </r>
    <r>
      <rPr>
        <sz val="12"/>
        <rFont val="Arial"/>
        <family val="2"/>
      </rPr>
      <t>1. Εξοδα διοικητικής λειτουργίας</t>
    </r>
  </si>
  <si>
    <t>ΜΕΙΟΝ:</t>
  </si>
  <si>
    <t>1. Φόρος εισοδήματος</t>
  </si>
  <si>
    <t xml:space="preserve">    Έλλειμμα εις νέον</t>
  </si>
  <si>
    <t xml:space="preserve">     5.   Μεταφορικά μέσα</t>
  </si>
  <si>
    <t xml:space="preserve">  ΙΙI. Τίτλοι πάγιας επένδυσης&amp; άλλες μακροπρόθεσμες χρημ/κες απαιτήσεις</t>
  </si>
  <si>
    <t xml:space="preserve">     2.   Λοιπές μακροπρόθεσμες απαιτήσεις</t>
  </si>
  <si>
    <t>Σύνολο Παγίου Ενεργητικού (ΓIΙ+ΓΙΙΙ)</t>
  </si>
  <si>
    <t>Καθαρά αποτελέσματα (έλλειμμα) χρήσεως</t>
  </si>
  <si>
    <t>Υπόλοιπο ελλείμματος εις νέον</t>
  </si>
  <si>
    <t xml:space="preserve">   Ολικά αποτελέσματα (έλλειμμα) εκμεταλλεύσεως</t>
  </si>
  <si>
    <t xml:space="preserve">   Οργανικά και έκτακτα αποτελέσματα (έλλειμμα)</t>
  </si>
  <si>
    <t xml:space="preserve">  ΚΑΘΑΡΑ ΑΠΟΤΕΛΕΣΜΑΤΑ ΧΡΗΣΕΩΣ (έλλειμμα)</t>
  </si>
  <si>
    <t xml:space="preserve">                  3α. Έπιχορήγηση για κάλυψη δαπανών προηγούμενων χρήσεων</t>
  </si>
  <si>
    <t>χρήσεως 2010</t>
  </si>
  <si>
    <t xml:space="preserve">    2.Έξοδα χρήσεως δουλευμένα </t>
  </si>
  <si>
    <t xml:space="preserve">Σημείωση:  </t>
  </si>
  <si>
    <t>2η ΥΓΕΙΟΝΟΜΙΚΗ ΠΕΡΙΦΕΡΕΙΑ ΠΕΙΡΑΙΩΣ ΚΑΙ ΑΙΓΑΙΟΥ</t>
  </si>
  <si>
    <t>ΨΥΧΙΑΤΡΙΚΟ ΝΟΣΟΚΟΜΕΙΟ ΑΤΤΙΚΗΣ "ΔΡΟΜΟΚΑΪΤΕΙΟ"</t>
  </si>
  <si>
    <t xml:space="preserve">     7.  Ακινητοποιήσεις υπό εκτέλεση</t>
  </si>
  <si>
    <t xml:space="preserve">                  1.Έκτακτα και ανόργανα έξοδα</t>
  </si>
  <si>
    <t xml:space="preserve">                  3. Έξοδα προηγούμενων χρήσεων</t>
  </si>
  <si>
    <t>Ο ΔΙΟΙΚΗΤΙΚΟΣ ΔΙΕΥΘΥΝΤΗΣ</t>
  </si>
  <si>
    <t xml:space="preserve"> Η  ΠΡΟΙΣΤΑΜΕΝΗ ΟΙΚΟΝΟΜΙΚΩΝ 
ΥΠΗΡΕΣΙΩΝ      </t>
  </si>
  <si>
    <t>ΔΟΥΒΙΚΑ ΓΕΩΡΓΙΑ</t>
  </si>
  <si>
    <t>ΑΔΤ ΑΕ 051096</t>
  </si>
  <si>
    <t>ΙΣΟΛΟΓΙΣΜΟΣ ΤΗΣ 31ης ΔΕΚΕΜΒΡΙΟΥ 2011</t>
  </si>
  <si>
    <t>3η ΔΙΑΧΕΙΡΙΣΤΙΚΗ ΧΡΗΣΗ ( 01/01/2011-31/12/2011)</t>
  </si>
  <si>
    <t>Ποσά προηγούμενης χρήσεως 2010</t>
  </si>
  <si>
    <t>Ποσά κλειόμενης χρήσεως 2011</t>
  </si>
  <si>
    <t>χρήσεως 2011</t>
  </si>
  <si>
    <t>Β.  ΠΡΟΒΛΕΨΕΙΣ</t>
  </si>
  <si>
    <t>Πρόβλεψη για αποζημίωση προσωπικού</t>
  </si>
  <si>
    <t xml:space="preserve">      5.   Χρεώστες διάφοροι</t>
  </si>
  <si>
    <t xml:space="preserve">     5. Ασφαλιστικοί οργανισμοί</t>
  </si>
  <si>
    <t xml:space="preserve">    1. Έξοδα επόμενων χρήσεων</t>
  </si>
  <si>
    <t>Ποσά προηγούμενης  χρήσεως 2010</t>
  </si>
  <si>
    <t>Αθήνα, 31/5/2012</t>
  </si>
  <si>
    <t>ΟΙΚΟΝΟΜΑΚΗΣ ΕΜΜΑΝΟΥΗΛ</t>
  </si>
  <si>
    <t>ΓΕΝΙΚΟ ΣΥΝΟΛΟ ΠΑΘΗΤΙΚΟΥ (Α+Β+Γ+Δ)</t>
  </si>
  <si>
    <t>ΑΔΤ Ξ 067107</t>
  </si>
  <si>
    <t>Ο ΔΙΟΙΚΗΤΗΣ</t>
  </si>
  <si>
    <t>ΧΑΡΑΛΑΜΠΑΚΗΣ ΟΘΩΝ</t>
  </si>
  <si>
    <t>ΑΔΤ ΑΒ 219854</t>
  </si>
  <si>
    <t>Ο ΠΡΟΕΔΡΟΣ</t>
  </si>
  <si>
    <t>ΤΣΙΚΗΣ ΝΙΚΟΛΑΟΣ</t>
  </si>
  <si>
    <t>ΑΔΤ ΑΚ 043459</t>
  </si>
  <si>
    <t>ΛΑΖΑΡΗΣ ΘΩΜΑΣ</t>
  </si>
  <si>
    <t>ΑΔΤ AZ 028923</t>
  </si>
  <si>
    <r>
      <t>1</t>
    </r>
    <r>
      <rPr>
        <b/>
        <sz val="12"/>
        <rFont val="Calibri"/>
        <family val="2"/>
      </rPr>
      <t xml:space="preserve">. </t>
    </r>
    <r>
      <rPr>
        <sz val="12"/>
        <rFont val="Calibri"/>
        <family val="2"/>
      </rPr>
      <t xml:space="preserve"> Η αξία των κονδυλίων του ενεργητικού (Γ-ΙΙ-1) "Γήπεδα-Οικόπεδα" και (Γ-ΙΙ-3) "Κτίρια και τεχνικά έργα" της απογραφής έναρξης (1.1.2009) προσδιορίστηκαν όπως ορίζεται από το ΠΔ 146/2003 με βάση το σύστημα αντικειμενικού προσδιορισμού της αξίας των ακινήτων που προβλέπονται από τις ισχύουσες  φορολογικές διατάξεις. </t>
    </r>
  </si>
  <si>
    <r>
      <t>2.</t>
    </r>
    <r>
      <rPr>
        <sz val="12"/>
        <rFont val="Arial"/>
        <family val="2"/>
      </rPr>
      <t xml:space="preserve"> Η κλειόμενη χρήση αφορά την 3η  χρήση κατά την οποία το Νοσοκομείο τήρησε διπλογραφικό λογιστικό σύστημα, σύμφωνα με τις διατάξεις του Π.Δ. 146/2003 και του Ν.3329/2005. </t>
    </r>
  </si>
  <si>
    <r>
      <rPr>
        <b/>
        <sz val="12"/>
        <rFont val="Arial"/>
        <family val="2"/>
      </rPr>
      <t>3.</t>
    </r>
    <r>
      <rPr>
        <sz val="12"/>
        <rFont val="Arial"/>
        <family val="2"/>
      </rPr>
      <t xml:space="preserve"> Στα κονδύλια της Κατάστασης Αποτελεσμάτων Χρήσεως "Κόστος αγαθών και υπηρεσιών", "έξοδα διοικητικής λειτουργίας"  και "Άλλα έσοδα" περιλαμβάνεται και ποσό € 13.825.941,82  αφορά  την μισθοδοσία των υπαλλήλων η οποία δεν εμφανίζεται στον Προϋπολογισμό του Νοσοκομείου διότι καλύπτεται απευθείας από το Υπουργείο Υγείας και Κοινωνικής Αλληλεγγύης.</t>
    </r>
  </si>
  <si>
    <r>
      <rPr>
        <b/>
        <sz val="12"/>
        <rFont val="Arial"/>
        <family val="2"/>
      </rPr>
      <t>4.</t>
    </r>
    <r>
      <rPr>
        <sz val="12"/>
        <rFont val="Arial"/>
        <family val="2"/>
      </rPr>
      <t xml:space="preserve"> Κατά την κλειόμενη χρήση το κόστος περίθαλψης απόρων € 2.091.543,45 επιβάρυνε τα αποτελέσματα χρήσεως .</t>
    </r>
  </si>
  <si>
    <r>
      <rPr>
        <b/>
        <sz val="12"/>
        <rFont val="Arial"/>
        <family val="2"/>
      </rPr>
      <t>5.</t>
    </r>
    <r>
      <rPr>
        <sz val="12"/>
        <rFont val="Arial"/>
        <family val="2"/>
      </rPr>
      <t xml:space="preserve"> Το Νοσοκομείο εισέπραξε επιχορήγηση ποσού €  2.372.283,39 για  την εξόφληση υποχρεώσεων του σε προμηθευτές.</t>
    </r>
  </si>
  <si>
    <t xml:space="preserve"> 31ης ΔΕΚΕΜΒΡΙΟΥ 2011 (1 ΙΑΝΟΥΑΡΙΟΥ - 31 ΔΕΚΕΜΒΡΙΟΥ 2011)</t>
  </si>
  <si>
    <t>Δ.Ο.Υ. ΦΑΕ ΑΘΗΝΩΝ ΑΜ ΟΕΕ 480/2003</t>
  </si>
  <si>
    <t>ΕΚΘΕΣΗ ΕΛΕΓΧΟΥ ΑΝΕΞΑΡΤΗΤΟΥ ΟΡΚΩΤΟΥ ΕΛΕΓΚΤΗ ΛΟΓΙΣΤΗ</t>
  </si>
  <si>
    <t>Προς το Διοικητικό Συμβούλιο του ΨΥΧΙΑΤΡΙΚΟΥ ΝΟΣΟΚΟΜΕΙΟΥ ΑΤΤΙΚΗΣ "ΔΡΟΜΟΚΑΙΤΕΙΟ"</t>
  </si>
  <si>
    <r>
      <rPr>
        <b/>
        <sz val="12"/>
        <rFont val="Arial"/>
        <family val="2"/>
      </rPr>
      <t xml:space="preserve">Έκθεση επί των Οικονομικών Καταστάσεων. 
</t>
    </r>
    <r>
      <rPr>
        <sz val="12"/>
        <rFont val="Arial"/>
        <family val="2"/>
      </rPr>
      <t xml:space="preserve">Ελέγξαμε τις ανωτέρω Οικονομικές Καταστάσεις του ΨΥΧΙΑΤΡΙΚΟΥ ΝΟΣΟΚΟΜΕΙΟΥ ΑΤΤΙΚΗΣ "ΔΡΟΜΟΚΑΙΤΕΙΟ" που αποτελούνται από τον ισολογισμό της 31ης Δεκεμβρίου 2011, την κατάσταση αποτελεσμάτων και τον πίνακα διάθεσης αποτελεσμάτων της χρήσεως που έληξε την ημερομηνία αυτή, καθώς και το σχετικό προσάρτημα.
</t>
    </r>
    <r>
      <rPr>
        <b/>
        <sz val="12"/>
        <rFont val="Arial"/>
        <family val="2"/>
      </rPr>
      <t>Ευθύνη της Διοίκησης για τις Οικονομικές Καταστάσεις</t>
    </r>
    <r>
      <rPr>
        <sz val="12"/>
        <rFont val="Arial"/>
        <family val="2"/>
      </rPr>
      <t xml:space="preserve">
Η Διοίκηση έχει την ευθύνη για την κατάρτιση αυτών των Οικονομικών Καταστάσεων σύμφωνα με το Π.Δ. 146/2003 «Κλαδικό Λογιστικό Σχέδιο Δημοσίων Μονάδων Υγείας»,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t>
    </r>
    <r>
      <rPr>
        <b/>
        <sz val="12"/>
        <rFont val="Arial"/>
        <family val="2"/>
      </rPr>
      <t>Ευθύνη του Ελεγκτή</t>
    </r>
    <r>
      <rPr>
        <sz val="12"/>
        <rFont val="Arial"/>
        <family val="2"/>
      </rPr>
      <t xml:space="preserve">
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των οικονομικών καταστάσεων του Νοσοκομείου, με σκοπό το σχεδιασμό κατάλληλων ελεγκτικών διαδικασιών για τις περιστάσεις και όχι με σκοπό την έκφραση γνώμης επί της αποτελεσματικότητας των εσωτερικών δικλίδων του Νοσοκομείου.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αποκτήσει είναι επαρκή και κατάλληλα για τη θεμελίωση της ελεγκτικής μας γνώμης.
</t>
    </r>
    <r>
      <rPr>
        <b/>
        <sz val="12"/>
        <rFont val="Arial"/>
        <family val="2"/>
      </rPr>
      <t>Βάση για Γνώμη με Επιφύλαξη</t>
    </r>
    <r>
      <rPr>
        <sz val="12"/>
        <rFont val="Arial"/>
        <family val="2"/>
      </rPr>
      <t xml:space="preserve">
Από τον έλεγχο μας προέκυψε ότι:
Το Νοσοκομείο δεν διενήργησε διαγραφή μέρους των απαιτήσεων ποσού ευρώ 9.548.952,91 από τα πέντε (5) ασφαλιστικά ταμεία (ΙΚΑ, ΟΓΑ, ΟΑΕΕ, ΟΠΑΔ, ΝΑΤ) με βάση τις διατάξεις του Ν.3867/2010. Παράλληλα έχει υποβάλει αίτημα εξαίρεσης από τη σχετική διαδικασία ρύθμισης. Μέχρι την ημερομηνία χορηγήσεως της εκθέσεως ελέγχου δεν είχε δοθεί απάντηση από το αρμόδιο υπουργείο Επιπλέον στο ποσό αυτό περιλαμβάνεται και απαίτηση από το ΙΚΑ ποσού € 1.931.544,34 που αφορά νοσήλια σε εξωνοσοκομειακές δομές περιόδου 01/01/2003 έως 31/05/2008. Το ΙΚΑ δεν καταβάλλει το ποσό αυτό  επειδή δεν είχε υπογραφεί σχετική σύμβαση. Εκτιμούμε ότι οι απαιτήσεις του Νοσοκομείου πρέπει να μειωθούν με το ποσό € 9.548.952,91 εις βάρος των αποτελεσμάτων χρήσεως με παράλληλη μείωση των Ιδίων Κεφαλαίων του Νοσοκομείου.
</t>
    </r>
    <r>
      <rPr>
        <b/>
        <sz val="12"/>
        <rFont val="Arial"/>
        <family val="2"/>
      </rPr>
      <t>Γνώμη με Επιφύλαξη</t>
    </r>
    <r>
      <rPr>
        <sz val="12"/>
        <rFont val="Arial"/>
        <family val="2"/>
      </rPr>
      <t xml:space="preserve">
Κατά τη γνώμη μας, εκτός από την επίπτωση του θέματος που μνημονεύεται στην παράγραφο «Βάση για Γνώμη με Επιφύλαξη», οι οικονομικές καταστάσεις του Νοσοκομείου ΨΥΧΙΑΤΡΙΚΟΥ ΝΟΣΟΚΟΜΕΙΟΥ ΑΤΤΙΚΗΣ "ΔΡΟΜΟΚΑΙΤΕΙΟ" για τη χρήση που έληξε την 31η Δεκεμβρίου 2011, έχουν καταρτιστεί, από κάθε ουσιώδη άποψη, σύμφωνα με το Π.Δ. 146/2003 «Κλαδικό Λογιστικό Σχέδιο Δημοσίων Μονάδων Υγείας».
</t>
    </r>
    <r>
      <rPr>
        <b/>
        <sz val="12"/>
        <rFont val="Arial"/>
        <family val="2"/>
      </rPr>
      <t>Έμφαση Θεμάτων</t>
    </r>
    <r>
      <rPr>
        <sz val="12"/>
        <rFont val="Arial"/>
        <family val="2"/>
      </rPr>
      <t xml:space="preserve">
Εφιστούμε την προσοχή σας στα εξής:
1. Δεν παρακολουθούνται οι αναλώσεις υλικών και φαρμάκων στις επιμέρους κλινικές και διάφορα τμήματα του νοσοκομείου και δεν απογράφονται τα αποθέματα υλικών και φαρμάκων που παραμένουν στα ανωτέρω τμήματα κατά το τέλος της χρήσης. Κατά συνέπεια διατηρούμε επιφύλαξη ως προς την ακρίβεια του ποσού των αποθεμάτων και του κόστους αγαθών και υπηρεσιών της 31/12/2011. 
2. Σύμφωνα με το Π.Δ. 146/2003 τα δημόσια Νοσοκομεία υποχρεούνται στην τήρηση της Αναλυτικής Λογιστικής. Στη χρήση 2011 το εν λόγω λογιστικό κύκλωμα δε λειτούργησε, όπως και την προηγούμενη χρήση.
3. Στη σημείωση υπ’ αριθμ. 13 περ 4 του Προσαρτήματος που αναφέρεται στις εκκρεμείς δικαστικές υποθέσεις.
Στη γνώμη μας δεν διατυπώνεται επιφύλαξη σε σχέση με τα θέματα αυτά
</t>
    </r>
    <r>
      <rPr>
        <b/>
        <sz val="12"/>
        <rFont val="Arial"/>
        <family val="2"/>
      </rPr>
      <t>Αναφορά επί Άλλων Νομικών και Κανονιστικών θεμάτων</t>
    </r>
    <r>
      <rPr>
        <sz val="12"/>
        <rFont val="Arial"/>
        <family val="2"/>
      </rPr>
      <t xml:space="preserve">
Επαληθεύσαμε τη συμφωνία και την αντιστοίχηση του περιεχομένου της Έκθεσης Διαχειρίσεως του Διοικητικού Συμβουλίου με τις ανωτέρω οικονομικές καταστάσεις.
</t>
    </r>
  </si>
  <si>
    <t>Αθήνα, 6 Σεπτεμβρίου  2012</t>
  </si>
  <si>
    <t>Οι Ορκωτοί Ελεγκτές Λογιστές</t>
  </si>
  <si>
    <t xml:space="preserve">ΙΩΑΝΝΗΣ ΝΙΚΗΤΑ ΠΑΠΑΔΟΠΟΥΛΟΣ </t>
  </si>
  <si>
    <t>Α.Μ.Σ.Ο.Ε.Λ 16611</t>
  </si>
  <si>
    <t>ΣΑΜΙΩΤΗΣ ΧΡ. ΕΛΕΥΘΕΡΙΟΣ</t>
  </si>
  <si>
    <t>Α.Μ.Σ.Ο.Ε.Λ  37321</t>
  </si>
  <si>
    <t>Συνεργαζόμενοι Ορκωτοί Λογιστές α.ε.ο.ε.</t>
  </si>
  <si>
    <t>μέλος της Crowe Horwath International</t>
  </si>
  <si>
    <t xml:space="preserve">Φωκ. Νέγρη 3, 11257 Αθήνα – </t>
  </si>
  <si>
    <t>Αρ Μ ΣΟΕΛ 125</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</si>
</sst>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Ναι&quot;;&quot;Ναι&quot;;&quot;'Οχι&quot;"/>
    <numFmt numFmtId="189" formatCode="&quot;Αληθές&quot;;&quot;Αληθές&quot;;&quot;Ψευδές&quot;"/>
    <numFmt numFmtId="190" formatCode="&quot;Ενεργοποίηση&quot;;&quot;Ενεργοποίηση&quot;;&quot;Απενεργοποίηση&quot;"/>
    <numFmt numFmtId="191" formatCode="[$€-2]\ #,##0.00_);[Red]\([$€-2]\ #,##0.00\)"/>
  </numFmts>
  <fonts count="62">
    <font>
      <sz val="10"/>
      <name val="Arial"/>
      <family val="0"/>
    </font>
    <font>
      <sz val="12"/>
      <name val="Arial Greek"/>
      <family val="2"/>
    </font>
    <font>
      <b/>
      <sz val="12"/>
      <name val="Arial Greek"/>
      <family val="2"/>
    </font>
    <font>
      <u val="single"/>
      <sz val="10"/>
      <color indexed="12"/>
      <name val="Arial"/>
      <family val="2"/>
    </font>
    <font>
      <u val="single"/>
      <sz val="10"/>
      <color indexed="36"/>
      <name val="Arial"/>
      <family val="2"/>
    </font>
    <font>
      <sz val="12"/>
      <name val="Arial"/>
      <family val="2"/>
    </font>
    <font>
      <b/>
      <sz val="12"/>
      <name val="Arial"/>
      <family val="2"/>
    </font>
    <font>
      <b/>
      <u val="single"/>
      <sz val="12"/>
      <name val="Arial Greek"/>
      <family val="2"/>
    </font>
    <font>
      <sz val="11"/>
      <name val="Arial"/>
      <family val="2"/>
    </font>
    <font>
      <b/>
      <sz val="20"/>
      <name val="Arial"/>
      <family val="2"/>
    </font>
    <font>
      <b/>
      <sz val="11"/>
      <name val="Arial"/>
      <family val="2"/>
    </font>
    <font>
      <b/>
      <sz val="16"/>
      <name val="Arial"/>
      <family val="2"/>
    </font>
    <font>
      <b/>
      <sz val="12"/>
      <name val="Courier"/>
      <family val="3"/>
    </font>
    <font>
      <b/>
      <i/>
      <sz val="12"/>
      <name val="Arial"/>
      <family val="2"/>
    </font>
    <font>
      <sz val="10"/>
      <color indexed="8"/>
      <name val="MS Sans Serif"/>
      <family val="2"/>
    </font>
    <font>
      <sz val="12"/>
      <color indexed="8"/>
      <name val="Arial Greek"/>
      <family val="0"/>
    </font>
    <font>
      <b/>
      <u val="single"/>
      <sz val="20"/>
      <name val="Arial"/>
      <family val="2"/>
    </font>
    <font>
      <b/>
      <sz val="26"/>
      <name val="Arial"/>
      <family val="2"/>
    </font>
    <font>
      <b/>
      <sz val="12"/>
      <name val="Calibri"/>
      <family val="2"/>
    </font>
    <font>
      <sz val="12"/>
      <name val="Calibri"/>
      <family val="2"/>
    </font>
    <font>
      <b/>
      <u val="single"/>
      <sz val="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2"/>
      <color indexed="8"/>
      <name val="Arial"/>
      <family val="2"/>
    </font>
    <font>
      <sz val="11"/>
      <color indexed="8"/>
      <name val="Arial Greek"/>
      <family val="0"/>
    </font>
    <font>
      <b/>
      <sz val="11"/>
      <color indexed="8"/>
      <name val="Arial Greek"/>
      <family val="0"/>
    </font>
    <font>
      <sz val="14"/>
      <color indexed="8"/>
      <name val="Arial Greek"/>
      <family val="0"/>
    </font>
    <font>
      <b/>
      <sz val="14"/>
      <color indexed="8"/>
      <name val="Arial Greek"/>
      <family val="0"/>
    </font>
    <font>
      <b/>
      <sz val="12"/>
      <color indexed="8"/>
      <name val="Arial Greek"/>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2"/>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style="double"/>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14" fillId="0" borderId="0">
      <alignment/>
      <protection/>
    </xf>
    <xf numFmtId="0" fontId="46" fillId="19" borderId="1" applyNumberFormat="0" applyAlignment="0" applyProtection="0"/>
    <xf numFmtId="0" fontId="47" fillId="20" borderId="2" applyNumberFormat="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31" borderId="7" applyNumberFormat="0" applyFont="0" applyAlignment="0" applyProtection="0"/>
    <xf numFmtId="0" fontId="57" fillId="0" borderId="8"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0" fillId="27" borderId="1" applyNumberFormat="0" applyAlignment="0" applyProtection="0"/>
  </cellStyleXfs>
  <cellXfs count="259">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0" fontId="8" fillId="0" borderId="0" xfId="0" applyFont="1" applyAlignment="1">
      <alignment/>
    </xf>
    <xf numFmtId="4" fontId="8" fillId="0" borderId="0" xfId="0" applyNumberFormat="1" applyFont="1" applyFill="1" applyAlignment="1">
      <alignment/>
    </xf>
    <xf numFmtId="4" fontId="8" fillId="0" borderId="0" xfId="0" applyNumberFormat="1" applyFont="1" applyFill="1" applyAlignment="1">
      <alignment horizontal="right"/>
    </xf>
    <xf numFmtId="3" fontId="8" fillId="0" borderId="0" xfId="0" applyNumberFormat="1" applyFont="1" applyFill="1" applyAlignment="1">
      <alignment horizontal="left"/>
    </xf>
    <xf numFmtId="4" fontId="8" fillId="0" borderId="0" xfId="0" applyNumberFormat="1" applyFont="1" applyAlignment="1">
      <alignment/>
    </xf>
    <xf numFmtId="4" fontId="8" fillId="0" borderId="0" xfId="0" applyNumberFormat="1" applyFont="1" applyFill="1" applyAlignment="1">
      <alignment horizontal="left"/>
    </xf>
    <xf numFmtId="3" fontId="0" fillId="0" borderId="0" xfId="0" applyNumberFormat="1" applyFont="1" applyFill="1" applyBorder="1" applyAlignment="1">
      <alignment/>
    </xf>
    <xf numFmtId="4" fontId="0" fillId="0" borderId="0" xfId="0" applyNumberFormat="1" applyFont="1" applyFill="1" applyBorder="1" applyAlignment="1">
      <alignment/>
    </xf>
    <xf numFmtId="4" fontId="8" fillId="0" borderId="0" xfId="0" applyNumberFormat="1" applyFont="1" applyFill="1" applyBorder="1" applyAlignment="1">
      <alignment/>
    </xf>
    <xf numFmtId="3" fontId="8" fillId="0" borderId="0" xfId="0" applyNumberFormat="1" applyFont="1" applyFill="1" applyAlignment="1">
      <alignment/>
    </xf>
    <xf numFmtId="4" fontId="5" fillId="0" borderId="0" xfId="0" applyNumberFormat="1" applyFont="1" applyFill="1" applyAlignment="1">
      <alignment/>
    </xf>
    <xf numFmtId="4" fontId="5" fillId="0" borderId="0" xfId="0" applyNumberFormat="1" applyFont="1" applyBorder="1" applyAlignment="1" applyProtection="1">
      <alignment horizontal="left"/>
      <protection/>
    </xf>
    <xf numFmtId="4" fontId="5" fillId="0" borderId="0" xfId="0" applyNumberFormat="1" applyFont="1" applyBorder="1" applyAlignment="1" applyProtection="1">
      <alignment/>
      <protection/>
    </xf>
    <xf numFmtId="4" fontId="6" fillId="0" borderId="0" xfId="0" applyNumberFormat="1" applyFont="1" applyFill="1" applyBorder="1" applyAlignment="1" applyProtection="1">
      <alignment horizontal="left"/>
      <protection/>
    </xf>
    <xf numFmtId="4" fontId="6" fillId="0" borderId="0" xfId="0" applyNumberFormat="1" applyFont="1" applyBorder="1" applyAlignment="1" applyProtection="1">
      <alignment horizontal="right"/>
      <protection/>
    </xf>
    <xf numFmtId="4" fontId="5" fillId="0" borderId="0" xfId="0" applyNumberFormat="1" applyFont="1" applyFill="1" applyBorder="1" applyAlignment="1">
      <alignment/>
    </xf>
    <xf numFmtId="4" fontId="6" fillId="0" borderId="10" xfId="0" applyNumberFormat="1" applyFont="1" applyBorder="1" applyAlignment="1" applyProtection="1">
      <alignment horizontal="right"/>
      <protection/>
    </xf>
    <xf numFmtId="4" fontId="5" fillId="0" borderId="0" xfId="0" applyNumberFormat="1" applyFont="1" applyFill="1" applyBorder="1" applyAlignment="1" applyProtection="1">
      <alignment/>
      <protection/>
    </xf>
    <xf numFmtId="4" fontId="6" fillId="0" borderId="0" xfId="0" applyNumberFormat="1" applyFont="1" applyFill="1" applyBorder="1" applyAlignment="1" applyProtection="1">
      <alignment/>
      <protection/>
    </xf>
    <xf numFmtId="3" fontId="5" fillId="0" borderId="0" xfId="0" applyNumberFormat="1" applyFont="1" applyFill="1" applyBorder="1" applyAlignment="1">
      <alignment/>
    </xf>
    <xf numFmtId="4" fontId="8" fillId="0" borderId="0" xfId="0" applyNumberFormat="1" applyFont="1" applyFill="1" applyBorder="1" applyAlignment="1" applyProtection="1">
      <alignment/>
      <protection/>
    </xf>
    <xf numFmtId="4" fontId="8" fillId="0" borderId="0" xfId="0" applyNumberFormat="1" applyFont="1" applyFill="1" applyBorder="1" applyAlignment="1" applyProtection="1">
      <alignment horizontal="right"/>
      <protection/>
    </xf>
    <xf numFmtId="4" fontId="10" fillId="0" borderId="0" xfId="0" applyNumberFormat="1" applyFont="1" applyFill="1" applyBorder="1" applyAlignment="1" applyProtection="1">
      <alignment horizontal="left"/>
      <protection/>
    </xf>
    <xf numFmtId="4" fontId="10" fillId="0" borderId="11" xfId="0" applyNumberFormat="1" applyFont="1" applyFill="1" applyBorder="1" applyAlignment="1" applyProtection="1">
      <alignment horizontal="right"/>
      <protection/>
    </xf>
    <xf numFmtId="4" fontId="10" fillId="0" borderId="0" xfId="0" applyNumberFormat="1" applyFont="1" applyFill="1" applyBorder="1" applyAlignment="1" applyProtection="1">
      <alignment horizontal="right"/>
      <protection/>
    </xf>
    <xf numFmtId="4" fontId="10" fillId="0" borderId="11" xfId="0" applyNumberFormat="1" applyFont="1" applyFill="1" applyBorder="1" applyAlignment="1" applyProtection="1">
      <alignment horizontal="right"/>
      <protection/>
    </xf>
    <xf numFmtId="4" fontId="6" fillId="0" borderId="12" xfId="0" applyNumberFormat="1" applyFont="1" applyFill="1" applyBorder="1" applyAlignment="1" applyProtection="1">
      <alignment horizontal="right"/>
      <protection/>
    </xf>
    <xf numFmtId="4" fontId="10" fillId="0" borderId="0" xfId="0" applyNumberFormat="1" applyFont="1" applyFill="1" applyBorder="1" applyAlignment="1" applyProtection="1">
      <alignment/>
      <protection/>
    </xf>
    <xf numFmtId="3" fontId="5" fillId="0" borderId="0" xfId="0" applyNumberFormat="1" applyFont="1" applyFill="1" applyAlignment="1">
      <alignment/>
    </xf>
    <xf numFmtId="4" fontId="10" fillId="0" borderId="10" xfId="0" applyNumberFormat="1" applyFont="1" applyFill="1" applyBorder="1" applyAlignment="1" applyProtection="1">
      <alignment/>
      <protection/>
    </xf>
    <xf numFmtId="4" fontId="8" fillId="0" borderId="11" xfId="0" applyNumberFormat="1" applyFont="1" applyFill="1" applyBorder="1" applyAlignment="1">
      <alignment/>
    </xf>
    <xf numFmtId="4" fontId="10" fillId="0" borderId="0" xfId="0" applyNumberFormat="1" applyFont="1" applyFill="1" applyBorder="1" applyAlignment="1" applyProtection="1">
      <alignment horizontal="right"/>
      <protection/>
    </xf>
    <xf numFmtId="4" fontId="8" fillId="0" borderId="13" xfId="0" applyNumberFormat="1" applyFont="1" applyFill="1" applyBorder="1" applyAlignment="1">
      <alignment/>
    </xf>
    <xf numFmtId="4" fontId="6" fillId="0" borderId="0" xfId="0" applyNumberFormat="1" applyFont="1" applyFill="1" applyBorder="1" applyAlignment="1" applyProtection="1">
      <alignment horizontal="center"/>
      <protection/>
    </xf>
    <xf numFmtId="4" fontId="6" fillId="0" borderId="13" xfId="0" applyNumberFormat="1" applyFont="1" applyFill="1" applyBorder="1" applyAlignment="1" applyProtection="1">
      <alignment horizontal="centerContinuous"/>
      <protection/>
    </xf>
    <xf numFmtId="4" fontId="6" fillId="0" borderId="13" xfId="0" applyNumberFormat="1" applyFont="1" applyFill="1" applyBorder="1" applyAlignment="1" applyProtection="1">
      <alignment horizontal="center"/>
      <protection/>
    </xf>
    <xf numFmtId="4" fontId="5" fillId="0" borderId="13" xfId="0" applyNumberFormat="1" applyFont="1" applyFill="1" applyBorder="1" applyAlignment="1" applyProtection="1">
      <alignment horizontal="centerContinuous"/>
      <protection/>
    </xf>
    <xf numFmtId="4" fontId="6" fillId="0" borderId="14" xfId="0" applyNumberFormat="1" applyFont="1" applyFill="1" applyBorder="1" applyAlignment="1" applyProtection="1">
      <alignment horizontal="center"/>
      <protection/>
    </xf>
    <xf numFmtId="4" fontId="6" fillId="0" borderId="0" xfId="0" applyNumberFormat="1" applyFont="1" applyFill="1" applyBorder="1" applyAlignment="1" applyProtection="1">
      <alignment horizontal="centerContinuous"/>
      <protection/>
    </xf>
    <xf numFmtId="4" fontId="10" fillId="0" borderId="0" xfId="0" applyNumberFormat="1" applyFont="1" applyFill="1" applyBorder="1" applyAlignment="1" applyProtection="1">
      <alignment horizontal="center"/>
      <protection/>
    </xf>
    <xf numFmtId="4" fontId="5" fillId="0" borderId="0" xfId="0" applyNumberFormat="1" applyFont="1" applyFill="1" applyBorder="1" applyAlignment="1" applyProtection="1">
      <alignment horizontal="right"/>
      <protection/>
    </xf>
    <xf numFmtId="4" fontId="8" fillId="0" borderId="10" xfId="0" applyNumberFormat="1" applyFont="1" applyFill="1" applyBorder="1" applyAlignment="1">
      <alignment/>
    </xf>
    <xf numFmtId="4" fontId="10" fillId="0" borderId="11" xfId="0" applyNumberFormat="1" applyFont="1" applyFill="1" applyBorder="1" applyAlignment="1" applyProtection="1">
      <alignment/>
      <protection/>
    </xf>
    <xf numFmtId="3" fontId="5" fillId="0" borderId="0" xfId="0" applyNumberFormat="1" applyFont="1" applyFill="1" applyBorder="1" applyAlignment="1" applyProtection="1">
      <alignment horizontal="left"/>
      <protection/>
    </xf>
    <xf numFmtId="4" fontId="10" fillId="0" borderId="10" xfId="0" applyNumberFormat="1" applyFont="1" applyFill="1" applyBorder="1" applyAlignment="1" applyProtection="1">
      <alignment horizontal="right"/>
      <protection/>
    </xf>
    <xf numFmtId="4" fontId="10" fillId="0" borderId="15" xfId="0" applyNumberFormat="1" applyFont="1" applyFill="1" applyBorder="1" applyAlignment="1" applyProtection="1">
      <alignment/>
      <protection/>
    </xf>
    <xf numFmtId="4" fontId="10" fillId="0" borderId="0" xfId="0" applyNumberFormat="1" applyFont="1" applyFill="1" applyBorder="1" applyAlignment="1">
      <alignment/>
    </xf>
    <xf numFmtId="4" fontId="8" fillId="0" borderId="10" xfId="0" applyNumberFormat="1" applyFont="1" applyFill="1" applyBorder="1" applyAlignment="1" applyProtection="1">
      <alignment/>
      <protection/>
    </xf>
    <xf numFmtId="4" fontId="10" fillId="0" borderId="11" xfId="0" applyNumberFormat="1" applyFont="1" applyFill="1" applyBorder="1" applyAlignment="1">
      <alignment/>
    </xf>
    <xf numFmtId="4" fontId="5" fillId="0" borderId="0" xfId="0" applyNumberFormat="1" applyFont="1" applyFill="1" applyBorder="1" applyAlignment="1" applyProtection="1">
      <alignment horizontal="left"/>
      <protection/>
    </xf>
    <xf numFmtId="4" fontId="10" fillId="0" borderId="16" xfId="0" applyNumberFormat="1" applyFont="1" applyFill="1" applyBorder="1" applyAlignment="1" applyProtection="1">
      <alignment/>
      <protection/>
    </xf>
    <xf numFmtId="4" fontId="10" fillId="0" borderId="10" xfId="0" applyNumberFormat="1" applyFont="1" applyFill="1" applyBorder="1" applyAlignment="1">
      <alignment/>
    </xf>
    <xf numFmtId="4" fontId="11" fillId="0" borderId="0" xfId="0" applyNumberFormat="1" applyFont="1" applyFill="1" applyBorder="1" applyAlignment="1" applyProtection="1">
      <alignment horizontal="center"/>
      <protection/>
    </xf>
    <xf numFmtId="4" fontId="5" fillId="0" borderId="13" xfId="0" applyNumberFormat="1" applyFont="1" applyFill="1" applyBorder="1" applyAlignment="1" applyProtection="1">
      <alignment/>
      <protection/>
    </xf>
    <xf numFmtId="4" fontId="15" fillId="0" borderId="13" xfId="33" applyNumberFormat="1" applyFont="1" applyFill="1" applyBorder="1" applyProtection="1">
      <alignment/>
      <protection locked="0"/>
    </xf>
    <xf numFmtId="4" fontId="8" fillId="0" borderId="0" xfId="0" applyNumberFormat="1" applyFont="1" applyFill="1" applyBorder="1" applyAlignment="1" applyProtection="1">
      <alignment horizontal="left"/>
      <protection/>
    </xf>
    <xf numFmtId="4" fontId="8" fillId="0" borderId="13" xfId="0" applyNumberFormat="1" applyFont="1" applyFill="1" applyBorder="1" applyAlignment="1" applyProtection="1">
      <alignment horizontal="right"/>
      <protection/>
    </xf>
    <xf numFmtId="4" fontId="8" fillId="0" borderId="11" xfId="0" applyNumberFormat="1" applyFont="1" applyFill="1" applyBorder="1" applyAlignment="1" applyProtection="1">
      <alignment horizontal="right"/>
      <protection/>
    </xf>
    <xf numFmtId="4" fontId="5" fillId="0" borderId="13" xfId="0" applyNumberFormat="1" applyFont="1" applyFill="1" applyBorder="1" applyAlignment="1" applyProtection="1">
      <alignment horizontal="right"/>
      <protection/>
    </xf>
    <xf numFmtId="4" fontId="5" fillId="0" borderId="13" xfId="0" applyNumberFormat="1" applyFont="1" applyFill="1" applyBorder="1" applyAlignment="1">
      <alignment/>
    </xf>
    <xf numFmtId="4" fontId="6" fillId="0" borderId="0" xfId="0" applyNumberFormat="1" applyFont="1" applyFill="1" applyBorder="1" applyAlignment="1" applyProtection="1">
      <alignment horizontal="right"/>
      <protection/>
    </xf>
    <xf numFmtId="0" fontId="9" fillId="0" borderId="0" xfId="0" applyFont="1" applyFill="1" applyBorder="1" applyAlignment="1">
      <alignment horizontal="center"/>
    </xf>
    <xf numFmtId="0" fontId="9" fillId="0" borderId="13" xfId="0" applyFont="1" applyFill="1" applyBorder="1" applyAlignment="1">
      <alignment horizontal="center"/>
    </xf>
    <xf numFmtId="3" fontId="6" fillId="0" borderId="12" xfId="0" applyNumberFormat="1" applyFont="1" applyFill="1" applyBorder="1" applyAlignment="1" applyProtection="1">
      <alignment horizontal="left"/>
      <protection/>
    </xf>
    <xf numFmtId="4" fontId="6" fillId="0" borderId="12" xfId="0" applyNumberFormat="1" applyFont="1" applyFill="1" applyBorder="1" applyAlignment="1" applyProtection="1">
      <alignment horizontal="left"/>
      <protection/>
    </xf>
    <xf numFmtId="4" fontId="5" fillId="0" borderId="12" xfId="0" applyNumberFormat="1" applyFont="1" applyFill="1" applyBorder="1" applyAlignment="1" applyProtection="1">
      <alignment horizontal="fill"/>
      <protection/>
    </xf>
    <xf numFmtId="3" fontId="6" fillId="0" borderId="17" xfId="0" applyNumberFormat="1" applyFont="1" applyFill="1" applyBorder="1" applyAlignment="1" applyProtection="1">
      <alignment horizontal="left"/>
      <protection/>
    </xf>
    <xf numFmtId="3" fontId="6" fillId="0" borderId="0" xfId="0" applyNumberFormat="1" applyFont="1" applyFill="1" applyBorder="1" applyAlignment="1" applyProtection="1">
      <alignment horizontal="left"/>
      <protection/>
    </xf>
    <xf numFmtId="4" fontId="5" fillId="0" borderId="18" xfId="0" applyNumberFormat="1" applyFont="1" applyFill="1" applyBorder="1" applyAlignment="1" applyProtection="1">
      <alignment/>
      <protection/>
    </xf>
    <xf numFmtId="3" fontId="5" fillId="0" borderId="17" xfId="0" applyNumberFormat="1" applyFont="1" applyFill="1" applyBorder="1" applyAlignment="1" applyProtection="1">
      <alignment horizontal="left"/>
      <protection/>
    </xf>
    <xf numFmtId="4" fontId="8" fillId="0" borderId="0" xfId="0" applyNumberFormat="1" applyFont="1" applyFill="1" applyBorder="1" applyAlignment="1">
      <alignment horizontal="right"/>
    </xf>
    <xf numFmtId="4" fontId="5" fillId="0" borderId="18" xfId="0" applyNumberFormat="1" applyFont="1" applyFill="1" applyBorder="1" applyAlignment="1">
      <alignment/>
    </xf>
    <xf numFmtId="3" fontId="5" fillId="0" borderId="0" xfId="0" applyNumberFormat="1" applyFont="1" applyFill="1" applyBorder="1" applyAlignment="1">
      <alignment horizontal="left"/>
    </xf>
    <xf numFmtId="3" fontId="13" fillId="0" borderId="0" xfId="0" applyNumberFormat="1" applyFont="1" applyFill="1" applyBorder="1" applyAlignment="1" applyProtection="1">
      <alignment horizontal="left"/>
      <protection/>
    </xf>
    <xf numFmtId="3" fontId="5" fillId="0" borderId="17" xfId="0" applyNumberFormat="1" applyFont="1" applyFill="1" applyBorder="1" applyAlignment="1">
      <alignment/>
    </xf>
    <xf numFmtId="3" fontId="8" fillId="0" borderId="0" xfId="0" applyNumberFormat="1" applyFont="1" applyFill="1" applyBorder="1" applyAlignment="1">
      <alignment/>
    </xf>
    <xf numFmtId="3" fontId="5" fillId="0" borderId="13" xfId="0" applyNumberFormat="1" applyFont="1" applyFill="1" applyBorder="1" applyAlignment="1">
      <alignment/>
    </xf>
    <xf numFmtId="4" fontId="5" fillId="0" borderId="19" xfId="0" applyNumberFormat="1" applyFont="1" applyFill="1" applyBorder="1" applyAlignment="1" applyProtection="1">
      <alignment/>
      <protection/>
    </xf>
    <xf numFmtId="4" fontId="6" fillId="0" borderId="20" xfId="0" applyNumberFormat="1" applyFont="1" applyFill="1" applyBorder="1" applyAlignment="1" applyProtection="1">
      <alignment horizontal="left"/>
      <protection/>
    </xf>
    <xf numFmtId="4" fontId="6" fillId="0" borderId="12" xfId="0" applyNumberFormat="1" applyFont="1" applyFill="1" applyBorder="1" applyAlignment="1" applyProtection="1">
      <alignment horizontal="center"/>
      <protection/>
    </xf>
    <xf numFmtId="4" fontId="6" fillId="0" borderId="18" xfId="0" applyNumberFormat="1" applyFont="1" applyFill="1" applyBorder="1" applyAlignment="1" applyProtection="1">
      <alignment horizontal="center"/>
      <protection/>
    </xf>
    <xf numFmtId="4" fontId="5" fillId="0" borderId="17" xfId="0" applyNumberFormat="1" applyFont="1" applyFill="1" applyBorder="1" applyAlignment="1">
      <alignment/>
    </xf>
    <xf numFmtId="4" fontId="6" fillId="0" borderId="17" xfId="0" applyNumberFormat="1" applyFont="1" applyFill="1" applyBorder="1" applyAlignment="1" applyProtection="1">
      <alignment horizontal="left"/>
      <protection/>
    </xf>
    <xf numFmtId="4" fontId="5" fillId="0" borderId="18" xfId="0" applyNumberFormat="1" applyFont="1" applyFill="1" applyBorder="1" applyAlignment="1" applyProtection="1">
      <alignment horizontal="right"/>
      <protection/>
    </xf>
    <xf numFmtId="4" fontId="13" fillId="0" borderId="17" xfId="0" applyNumberFormat="1" applyFont="1" applyFill="1" applyBorder="1" applyAlignment="1" applyProtection="1">
      <alignment horizontal="left"/>
      <protection/>
    </xf>
    <xf numFmtId="4" fontId="13" fillId="0" borderId="0" xfId="0" applyNumberFormat="1" applyFont="1" applyFill="1" applyBorder="1" applyAlignment="1" applyProtection="1">
      <alignment horizontal="left"/>
      <protection/>
    </xf>
    <xf numFmtId="4" fontId="8" fillId="0" borderId="0" xfId="0" applyNumberFormat="1" applyFont="1" applyFill="1" applyBorder="1" applyAlignment="1">
      <alignment/>
    </xf>
    <xf numFmtId="4" fontId="5" fillId="0" borderId="17" xfId="0" applyNumberFormat="1" applyFont="1" applyFill="1" applyBorder="1" applyAlignment="1" applyProtection="1">
      <alignment horizontal="left"/>
      <protection/>
    </xf>
    <xf numFmtId="4" fontId="5" fillId="0" borderId="17" xfId="0" applyNumberFormat="1" applyFont="1" applyFill="1" applyBorder="1" applyAlignment="1">
      <alignment horizontal="left"/>
    </xf>
    <xf numFmtId="4" fontId="10" fillId="0" borderId="0" xfId="0" applyNumberFormat="1" applyFont="1" applyFill="1" applyBorder="1" applyAlignment="1">
      <alignment horizontal="right"/>
    </xf>
    <xf numFmtId="3" fontId="0" fillId="0" borderId="17" xfId="0" applyNumberFormat="1" applyFont="1" applyFill="1" applyBorder="1" applyAlignment="1">
      <alignment/>
    </xf>
    <xf numFmtId="0" fontId="13" fillId="0" borderId="17" xfId="0" applyFont="1" applyFill="1" applyBorder="1" applyAlignment="1">
      <alignment/>
    </xf>
    <xf numFmtId="0" fontId="8" fillId="0" borderId="0" xfId="0" applyFont="1" applyFill="1" applyBorder="1" applyAlignment="1">
      <alignment/>
    </xf>
    <xf numFmtId="3" fontId="0" fillId="0" borderId="17" xfId="0" applyNumberFormat="1" applyFont="1" applyBorder="1" applyAlignment="1">
      <alignment/>
    </xf>
    <xf numFmtId="3" fontId="0" fillId="0" borderId="0" xfId="0" applyNumberFormat="1" applyFont="1" applyBorder="1" applyAlignment="1">
      <alignment/>
    </xf>
    <xf numFmtId="4" fontId="5" fillId="0" borderId="17" xfId="0" applyNumberFormat="1" applyFont="1" applyFill="1" applyBorder="1" applyAlignment="1" applyProtection="1">
      <alignment horizontal="left" wrapText="1"/>
      <protection/>
    </xf>
    <xf numFmtId="4" fontId="6" fillId="0" borderId="0" xfId="0" applyNumberFormat="1" applyFont="1" applyFill="1" applyBorder="1" applyAlignment="1">
      <alignment/>
    </xf>
    <xf numFmtId="4" fontId="5" fillId="0" borderId="21" xfId="0" applyNumberFormat="1" applyFont="1" applyFill="1" applyBorder="1" applyAlignment="1">
      <alignment/>
    </xf>
    <xf numFmtId="3" fontId="11" fillId="0" borderId="0" xfId="0" applyNumberFormat="1" applyFont="1" applyFill="1" applyBorder="1" applyAlignment="1" applyProtection="1">
      <alignment horizontal="center"/>
      <protection/>
    </xf>
    <xf numFmtId="3" fontId="11" fillId="0" borderId="18" xfId="0" applyNumberFormat="1" applyFont="1" applyFill="1" applyBorder="1" applyAlignment="1" applyProtection="1">
      <alignment horizontal="center"/>
      <protection/>
    </xf>
    <xf numFmtId="4" fontId="6" fillId="0" borderId="19" xfId="0" applyNumberFormat="1" applyFont="1" applyFill="1" applyBorder="1" applyAlignment="1" applyProtection="1">
      <alignment horizontal="centerContinuous"/>
      <protection/>
    </xf>
    <xf numFmtId="4" fontId="6" fillId="0" borderId="18" xfId="0" applyNumberFormat="1" applyFont="1" applyFill="1" applyBorder="1" applyAlignment="1" applyProtection="1">
      <alignment/>
      <protection/>
    </xf>
    <xf numFmtId="4" fontId="6" fillId="0" borderId="18" xfId="0" applyNumberFormat="1" applyFont="1" applyFill="1" applyBorder="1" applyAlignment="1" applyProtection="1">
      <alignment horizontal="right"/>
      <protection/>
    </xf>
    <xf numFmtId="3" fontId="5" fillId="0" borderId="18" xfId="0" applyNumberFormat="1" applyFont="1" applyFill="1" applyBorder="1" applyAlignment="1">
      <alignment/>
    </xf>
    <xf numFmtId="4" fontId="6" fillId="0" borderId="22" xfId="0" applyNumberFormat="1" applyFont="1" applyFill="1" applyBorder="1" applyAlignment="1" applyProtection="1">
      <alignment horizontal="right"/>
      <protection/>
    </xf>
    <xf numFmtId="4" fontId="5" fillId="0" borderId="19" xfId="0" applyNumberFormat="1" applyFont="1" applyFill="1" applyBorder="1" applyAlignment="1" applyProtection="1">
      <alignment horizontal="right"/>
      <protection/>
    </xf>
    <xf numFmtId="3" fontId="6" fillId="0" borderId="0" xfId="0" applyNumberFormat="1" applyFont="1" applyBorder="1" applyAlignment="1" applyProtection="1">
      <alignment horizontal="left"/>
      <protection/>
    </xf>
    <xf numFmtId="4" fontId="6" fillId="0" borderId="23" xfId="0" applyNumberFormat="1" applyFont="1" applyBorder="1" applyAlignment="1" applyProtection="1">
      <alignment horizontal="right"/>
      <protection/>
    </xf>
    <xf numFmtId="3" fontId="5" fillId="0" borderId="0" xfId="0" applyNumberFormat="1" applyFont="1" applyBorder="1" applyAlignment="1">
      <alignment/>
    </xf>
    <xf numFmtId="3" fontId="5" fillId="0" borderId="21" xfId="0" applyNumberFormat="1" applyFont="1" applyBorder="1" applyAlignment="1">
      <alignment/>
    </xf>
    <xf numFmtId="3" fontId="5" fillId="0" borderId="13" xfId="0" applyNumberFormat="1" applyFont="1" applyBorder="1" applyAlignment="1">
      <alignment/>
    </xf>
    <xf numFmtId="3" fontId="5" fillId="0" borderId="19" xfId="0" applyNumberFormat="1" applyFont="1" applyBorder="1" applyAlignment="1">
      <alignment/>
    </xf>
    <xf numFmtId="4" fontId="6" fillId="0" borderId="20" xfId="0" applyNumberFormat="1" applyFont="1" applyFill="1" applyBorder="1" applyAlignment="1" applyProtection="1">
      <alignment horizontal="centerContinuous"/>
      <protection/>
    </xf>
    <xf numFmtId="4" fontId="6" fillId="0" borderId="12" xfId="0" applyNumberFormat="1" applyFont="1" applyFill="1" applyBorder="1" applyAlignment="1" applyProtection="1">
      <alignment horizontal="centerContinuous"/>
      <protection/>
    </xf>
    <xf numFmtId="4" fontId="11" fillId="0" borderId="17" xfId="0" applyNumberFormat="1" applyFont="1" applyFill="1" applyBorder="1" applyAlignment="1" applyProtection="1">
      <alignment horizontal="center"/>
      <protection/>
    </xf>
    <xf numFmtId="4" fontId="8" fillId="0" borderId="17" xfId="0" applyNumberFormat="1" applyFont="1" applyFill="1" applyBorder="1" applyAlignment="1" applyProtection="1">
      <alignment horizontal="left"/>
      <protection/>
    </xf>
    <xf numFmtId="4" fontId="8" fillId="0" borderId="0" xfId="0" applyNumberFormat="1" applyFont="1" applyFill="1" applyBorder="1" applyAlignment="1">
      <alignment/>
    </xf>
    <xf numFmtId="4" fontId="10" fillId="0" borderId="17" xfId="0" applyNumberFormat="1" applyFont="1" applyFill="1" applyBorder="1" applyAlignment="1" applyProtection="1">
      <alignment horizontal="left"/>
      <protection/>
    </xf>
    <xf numFmtId="4" fontId="5" fillId="0" borderId="17" xfId="0" applyNumberFormat="1" applyFont="1" applyBorder="1" applyAlignment="1" applyProtection="1">
      <alignment horizontal="left"/>
      <protection/>
    </xf>
    <xf numFmtId="0" fontId="9" fillId="0" borderId="24" xfId="0" applyFont="1" applyFill="1" applyBorder="1" applyAlignment="1">
      <alignment horizontal="center"/>
    </xf>
    <xf numFmtId="0" fontId="6" fillId="0" borderId="25" xfId="0" applyFont="1" applyFill="1" applyBorder="1" applyAlignment="1">
      <alignment horizontal="center"/>
    </xf>
    <xf numFmtId="0" fontId="9" fillId="0" borderId="26" xfId="0" applyFont="1" applyFill="1" applyBorder="1" applyAlignment="1">
      <alignment horizontal="center"/>
    </xf>
    <xf numFmtId="0" fontId="6" fillId="0" borderId="27" xfId="0" applyFont="1" applyFill="1" applyBorder="1" applyAlignment="1">
      <alignment horizontal="center"/>
    </xf>
    <xf numFmtId="3" fontId="6" fillId="0" borderId="28" xfId="0" applyNumberFormat="1" applyFont="1" applyFill="1" applyBorder="1" applyAlignment="1" applyProtection="1">
      <alignment horizontal="left"/>
      <protection/>
    </xf>
    <xf numFmtId="4" fontId="6" fillId="0" borderId="29" xfId="0" applyNumberFormat="1" applyFont="1" applyFill="1" applyBorder="1" applyAlignment="1" applyProtection="1">
      <alignment horizontal="center"/>
      <protection/>
    </xf>
    <xf numFmtId="3" fontId="6" fillId="0" borderId="24" xfId="0" applyNumberFormat="1" applyFont="1" applyFill="1" applyBorder="1" applyAlignment="1" applyProtection="1">
      <alignment horizontal="left"/>
      <protection/>
    </xf>
    <xf numFmtId="4" fontId="6" fillId="0" borderId="25" xfId="0" applyNumberFormat="1" applyFont="1" applyFill="1" applyBorder="1" applyAlignment="1" applyProtection="1">
      <alignment horizontal="center"/>
      <protection/>
    </xf>
    <xf numFmtId="3" fontId="5" fillId="0" borderId="24" xfId="0" applyNumberFormat="1" applyFont="1" applyFill="1" applyBorder="1" applyAlignment="1" applyProtection="1">
      <alignment horizontal="left"/>
      <protection/>
    </xf>
    <xf numFmtId="4" fontId="6" fillId="0" borderId="27" xfId="0" applyNumberFormat="1" applyFont="1" applyFill="1" applyBorder="1" applyAlignment="1" applyProtection="1">
      <alignment horizontal="center"/>
      <protection/>
    </xf>
    <xf numFmtId="4" fontId="5" fillId="0" borderId="25" xfId="0" applyNumberFormat="1" applyFont="1" applyFill="1" applyBorder="1" applyAlignment="1" applyProtection="1">
      <alignment horizontal="right"/>
      <protection/>
    </xf>
    <xf numFmtId="4" fontId="8" fillId="0" borderId="25" xfId="0" applyNumberFormat="1" applyFont="1" applyFill="1" applyBorder="1" applyAlignment="1">
      <alignment/>
    </xf>
    <xf numFmtId="3" fontId="5" fillId="0" borderId="24" xfId="0" applyNumberFormat="1" applyFont="1" applyFill="1" applyBorder="1" applyAlignment="1">
      <alignment horizontal="left"/>
    </xf>
    <xf numFmtId="4" fontId="8" fillId="0" borderId="25" xfId="0" applyNumberFormat="1" applyFont="1" applyFill="1" applyBorder="1" applyAlignment="1" applyProtection="1">
      <alignment horizontal="right"/>
      <protection/>
    </xf>
    <xf numFmtId="4" fontId="10" fillId="0" borderId="25" xfId="0" applyNumberFormat="1" applyFont="1" applyFill="1" applyBorder="1" applyAlignment="1" applyProtection="1">
      <alignment horizontal="right"/>
      <protection/>
    </xf>
    <xf numFmtId="3" fontId="13" fillId="0" borderId="24" xfId="0" applyNumberFormat="1" applyFont="1" applyFill="1" applyBorder="1" applyAlignment="1" applyProtection="1">
      <alignment horizontal="left"/>
      <protection/>
    </xf>
    <xf numFmtId="4" fontId="8" fillId="0" borderId="25" xfId="0" applyNumberFormat="1" applyFont="1" applyFill="1" applyBorder="1" applyAlignment="1">
      <alignment horizontal="right"/>
    </xf>
    <xf numFmtId="4" fontId="8" fillId="0" borderId="27" xfId="0" applyNumberFormat="1" applyFont="1" applyFill="1" applyBorder="1" applyAlignment="1">
      <alignment/>
    </xf>
    <xf numFmtId="4" fontId="10" fillId="0" borderId="25" xfId="0" applyNumberFormat="1" applyFont="1" applyFill="1" applyBorder="1" applyAlignment="1">
      <alignment horizontal="right"/>
    </xf>
    <xf numFmtId="3" fontId="8" fillId="0" borderId="25" xfId="0" applyNumberFormat="1" applyFont="1" applyFill="1" applyBorder="1" applyAlignment="1">
      <alignment/>
    </xf>
    <xf numFmtId="3" fontId="0" fillId="0" borderId="25" xfId="0" applyNumberFormat="1" applyFont="1" applyFill="1" applyBorder="1" applyAlignment="1">
      <alignment/>
    </xf>
    <xf numFmtId="0" fontId="8" fillId="0" borderId="25" xfId="0" applyFont="1" applyFill="1" applyBorder="1" applyAlignment="1">
      <alignment/>
    </xf>
    <xf numFmtId="4" fontId="8" fillId="0" borderId="25" xfId="0" applyNumberFormat="1" applyFont="1" applyFill="1" applyBorder="1" applyAlignment="1">
      <alignment/>
    </xf>
    <xf numFmtId="3" fontId="5" fillId="0" borderId="24" xfId="0" applyNumberFormat="1" applyFont="1" applyFill="1" applyBorder="1" applyAlignment="1">
      <alignment/>
    </xf>
    <xf numFmtId="3" fontId="0" fillId="0" borderId="25" xfId="0" applyNumberFormat="1" applyFont="1" applyBorder="1" applyAlignment="1">
      <alignment/>
    </xf>
    <xf numFmtId="4" fontId="10" fillId="0" borderId="30" xfId="0" applyNumberFormat="1" applyFont="1" applyFill="1" applyBorder="1" applyAlignment="1" applyProtection="1">
      <alignment/>
      <protection/>
    </xf>
    <xf numFmtId="4" fontId="8" fillId="0" borderId="25" xfId="0" applyNumberFormat="1" applyFont="1" applyFill="1" applyBorder="1" applyAlignment="1" applyProtection="1">
      <alignment/>
      <protection/>
    </xf>
    <xf numFmtId="4" fontId="8" fillId="0" borderId="31" xfId="0" applyNumberFormat="1" applyFont="1" applyFill="1" applyBorder="1" applyAlignment="1">
      <alignment/>
    </xf>
    <xf numFmtId="4" fontId="5" fillId="0" borderId="25" xfId="0" applyNumberFormat="1" applyFont="1" applyFill="1" applyBorder="1" applyAlignment="1">
      <alignment/>
    </xf>
    <xf numFmtId="3" fontId="5" fillId="0" borderId="26" xfId="0" applyNumberFormat="1" applyFont="1" applyFill="1" applyBorder="1" applyAlignment="1">
      <alignment/>
    </xf>
    <xf numFmtId="4" fontId="5" fillId="0" borderId="27" xfId="0" applyNumberFormat="1" applyFont="1" applyFill="1" applyBorder="1" applyAlignment="1">
      <alignment/>
    </xf>
    <xf numFmtId="4" fontId="6" fillId="0" borderId="29" xfId="0" applyNumberFormat="1" applyFont="1" applyFill="1" applyBorder="1" applyAlignment="1" applyProtection="1">
      <alignment horizontal="centerContinuous"/>
      <protection/>
    </xf>
    <xf numFmtId="3" fontId="11" fillId="0" borderId="24" xfId="0" applyNumberFormat="1" applyFont="1" applyFill="1" applyBorder="1" applyAlignment="1" applyProtection="1">
      <alignment horizontal="center"/>
      <protection/>
    </xf>
    <xf numFmtId="4" fontId="6" fillId="0" borderId="27" xfId="0" applyNumberFormat="1" applyFont="1" applyFill="1" applyBorder="1" applyAlignment="1" applyProtection="1">
      <alignment horizontal="centerContinuous"/>
      <protection/>
    </xf>
    <xf numFmtId="4" fontId="5" fillId="0" borderId="25" xfId="0" applyNumberFormat="1" applyFont="1" applyFill="1" applyBorder="1" applyAlignment="1" applyProtection="1">
      <alignment/>
      <protection/>
    </xf>
    <xf numFmtId="4" fontId="8" fillId="0" borderId="27" xfId="0" applyNumberFormat="1" applyFont="1" applyFill="1" applyBorder="1" applyAlignment="1" applyProtection="1">
      <alignment horizontal="right"/>
      <protection/>
    </xf>
    <xf numFmtId="4" fontId="10" fillId="0" borderId="31" xfId="0" applyNumberFormat="1" applyFont="1" applyFill="1" applyBorder="1" applyAlignment="1" applyProtection="1">
      <alignment horizontal="right"/>
      <protection/>
    </xf>
    <xf numFmtId="4" fontId="10" fillId="0" borderId="25" xfId="0" applyNumberFormat="1" applyFont="1" applyFill="1" applyBorder="1" applyAlignment="1" applyProtection="1">
      <alignment/>
      <protection/>
    </xf>
    <xf numFmtId="4" fontId="8" fillId="0" borderId="31" xfId="0" applyNumberFormat="1" applyFont="1" applyFill="1" applyBorder="1" applyAlignment="1" applyProtection="1">
      <alignment horizontal="right"/>
      <protection/>
    </xf>
    <xf numFmtId="3" fontId="5" fillId="0" borderId="25" xfId="0" applyNumberFormat="1" applyFont="1" applyFill="1" applyBorder="1" applyAlignment="1">
      <alignment/>
    </xf>
    <xf numFmtId="4" fontId="5" fillId="0" borderId="25" xfId="0" applyNumberFormat="1" applyFont="1" applyBorder="1" applyAlignment="1" applyProtection="1">
      <alignment/>
      <protection/>
    </xf>
    <xf numFmtId="3" fontId="5" fillId="0" borderId="24"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3" fontId="5" fillId="0" borderId="25" xfId="0" applyNumberFormat="1" applyFont="1" applyBorder="1" applyAlignment="1">
      <alignment/>
    </xf>
    <xf numFmtId="4" fontId="2" fillId="0" borderId="0" xfId="0" applyNumberFormat="1" applyFont="1" applyBorder="1" applyAlignment="1" applyProtection="1">
      <alignment horizontal="center"/>
      <protection/>
    </xf>
    <xf numFmtId="4" fontId="2" fillId="0" borderId="0" xfId="0" applyNumberFormat="1" applyFont="1" applyBorder="1" applyAlignment="1" applyProtection="1">
      <alignment horizontal="center" wrapText="1"/>
      <protection/>
    </xf>
    <xf numFmtId="4" fontId="6" fillId="0" borderId="0" xfId="0" applyNumberFormat="1" applyFont="1" applyFill="1" applyBorder="1" applyAlignment="1">
      <alignment horizontal="center" wrapText="1"/>
    </xf>
    <xf numFmtId="3" fontId="1" fillId="0" borderId="25" xfId="0" applyNumberFormat="1" applyFont="1" applyFill="1" applyBorder="1" applyAlignment="1">
      <alignment vertical="center" wrapText="1"/>
    </xf>
    <xf numFmtId="3" fontId="6" fillId="0" borderId="24" xfId="0" applyNumberFormat="1" applyFont="1" applyFill="1" applyBorder="1" applyAlignment="1">
      <alignment horizontal="left"/>
    </xf>
    <xf numFmtId="3" fontId="6" fillId="0" borderId="0" xfId="0" applyNumberFormat="1" applyFont="1" applyFill="1" applyBorder="1" applyAlignment="1">
      <alignment/>
    </xf>
    <xf numFmtId="3" fontId="6" fillId="0" borderId="0" xfId="0" applyNumberFormat="1" applyFont="1" applyFill="1" applyBorder="1" applyAlignment="1">
      <alignment horizontal="left"/>
    </xf>
    <xf numFmtId="4" fontId="5" fillId="0" borderId="0" xfId="0" applyNumberFormat="1" applyFont="1" applyFill="1" applyBorder="1" applyAlignment="1">
      <alignment horizontal="right"/>
    </xf>
    <xf numFmtId="4" fontId="6" fillId="0" borderId="0" xfId="0" applyNumberFormat="1" applyFont="1" applyFill="1" applyBorder="1" applyAlignment="1">
      <alignment horizontal="center"/>
    </xf>
    <xf numFmtId="4" fontId="1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xf>
    <xf numFmtId="4" fontId="6" fillId="0" borderId="0" xfId="0" applyNumberFormat="1" applyFont="1" applyFill="1" applyBorder="1" applyAlignment="1">
      <alignment horizontal="left"/>
    </xf>
    <xf numFmtId="4" fontId="2" fillId="0" borderId="0" xfId="0" applyNumberFormat="1" applyFont="1" applyFill="1" applyBorder="1" applyAlignment="1">
      <alignment horizontal="center" vertical="center"/>
    </xf>
    <xf numFmtId="4" fontId="5" fillId="0" borderId="0" xfId="0" applyNumberFormat="1" applyFont="1" applyFill="1" applyBorder="1" applyAlignment="1">
      <alignment horizontal="left"/>
    </xf>
    <xf numFmtId="0" fontId="12" fillId="0" borderId="0" xfId="0" applyFont="1" applyFill="1" applyBorder="1" applyAlignment="1">
      <alignment horizontal="center" vertical="center"/>
    </xf>
    <xf numFmtId="4" fontId="7" fillId="0" borderId="25" xfId="0" applyNumberFormat="1" applyFont="1" applyFill="1" applyBorder="1" applyAlignment="1">
      <alignment horizontal="center"/>
    </xf>
    <xf numFmtId="0" fontId="6" fillId="0" borderId="0" xfId="0" applyFont="1" applyBorder="1" applyAlignment="1">
      <alignment horizontal="center"/>
    </xf>
    <xf numFmtId="3" fontId="6" fillId="0" borderId="0" xfId="0" applyNumberFormat="1" applyFont="1" applyFill="1" applyBorder="1" applyAlignment="1">
      <alignment/>
    </xf>
    <xf numFmtId="4" fontId="6" fillId="0" borderId="0" xfId="0" applyNumberFormat="1" applyFont="1" applyBorder="1" applyAlignment="1">
      <alignment horizontal="center"/>
    </xf>
    <xf numFmtId="3" fontId="1" fillId="0" borderId="0" xfId="0" applyNumberFormat="1" applyFont="1" applyFill="1" applyBorder="1" applyAlignment="1">
      <alignment/>
    </xf>
    <xf numFmtId="4" fontId="1" fillId="0" borderId="25" xfId="0" applyNumberFormat="1" applyFont="1" applyFill="1" applyBorder="1" applyAlignment="1">
      <alignment/>
    </xf>
    <xf numFmtId="0" fontId="6" fillId="0" borderId="0" xfId="0" applyFont="1" applyFill="1" applyBorder="1" applyAlignment="1">
      <alignment horizontal="center"/>
    </xf>
    <xf numFmtId="0" fontId="6" fillId="0" borderId="0" xfId="0" applyFont="1" applyBorder="1" applyAlignment="1">
      <alignment horizontal="center" vertical="top"/>
    </xf>
    <xf numFmtId="4" fontId="6" fillId="0" borderId="0" xfId="0" applyNumberFormat="1" applyFont="1" applyFill="1" applyBorder="1" applyAlignment="1">
      <alignment/>
    </xf>
    <xf numFmtId="4" fontId="5" fillId="0" borderId="0" xfId="0" applyNumberFormat="1" applyFont="1" applyFill="1" applyBorder="1" applyAlignment="1">
      <alignment/>
    </xf>
    <xf numFmtId="4" fontId="5" fillId="0" borderId="0" xfId="0" applyNumberFormat="1" applyFont="1" applyFill="1" applyBorder="1" applyAlignment="1">
      <alignment horizontal="center"/>
    </xf>
    <xf numFmtId="4" fontId="1" fillId="0" borderId="0" xfId="0" applyNumberFormat="1" applyFont="1" applyFill="1" applyBorder="1" applyAlignment="1">
      <alignment/>
    </xf>
    <xf numFmtId="3" fontId="8" fillId="0" borderId="32" xfId="0" applyNumberFormat="1" applyFont="1" applyFill="1" applyBorder="1" applyAlignment="1">
      <alignment horizontal="left"/>
    </xf>
    <xf numFmtId="3" fontId="8" fillId="0" borderId="33" xfId="0" applyNumberFormat="1" applyFont="1" applyFill="1" applyBorder="1" applyAlignment="1">
      <alignment horizontal="left"/>
    </xf>
    <xf numFmtId="4" fontId="8" fillId="0" borderId="33" xfId="0" applyNumberFormat="1" applyFont="1" applyFill="1" applyBorder="1" applyAlignment="1">
      <alignment horizontal="left"/>
    </xf>
    <xf numFmtId="4" fontId="8" fillId="0" borderId="33" xfId="0" applyNumberFormat="1" applyFont="1" applyFill="1" applyBorder="1" applyAlignment="1">
      <alignment horizontal="right"/>
    </xf>
    <xf numFmtId="4" fontId="8" fillId="0" borderId="33" xfId="0" applyNumberFormat="1" applyFont="1" applyFill="1" applyBorder="1" applyAlignment="1">
      <alignment/>
    </xf>
    <xf numFmtId="4" fontId="5" fillId="0" borderId="34" xfId="0" applyNumberFormat="1" applyFont="1" applyFill="1" applyBorder="1" applyAlignment="1">
      <alignment/>
    </xf>
    <xf numFmtId="4" fontId="10" fillId="0" borderId="31" xfId="0" applyNumberFormat="1" applyFont="1" applyFill="1" applyBorder="1" applyAlignment="1">
      <alignment horizontal="right"/>
    </xf>
    <xf numFmtId="4" fontId="8" fillId="0" borderId="19" xfId="0" applyNumberFormat="1" applyFont="1" applyFill="1" applyBorder="1" applyAlignment="1" applyProtection="1">
      <alignment/>
      <protection/>
    </xf>
    <xf numFmtId="4" fontId="10" fillId="0" borderId="31" xfId="0" applyNumberFormat="1" applyFont="1" applyFill="1" applyBorder="1" applyAlignment="1">
      <alignment/>
    </xf>
    <xf numFmtId="0" fontId="6" fillId="0" borderId="0" xfId="0" applyFont="1" applyBorder="1" applyAlignment="1">
      <alignment/>
    </xf>
    <xf numFmtId="0" fontId="6" fillId="0" borderId="0" xfId="0" applyFont="1" applyFill="1" applyBorder="1" applyAlignment="1">
      <alignment/>
    </xf>
    <xf numFmtId="3" fontId="6" fillId="0" borderId="24" xfId="0" applyNumberFormat="1" applyFont="1" applyFill="1" applyBorder="1" applyAlignment="1">
      <alignment horizontal="center"/>
    </xf>
    <xf numFmtId="3" fontId="6" fillId="0" borderId="0" xfId="0" applyNumberFormat="1" applyFont="1" applyFill="1" applyBorder="1" applyAlignment="1">
      <alignment horizontal="center"/>
    </xf>
    <xf numFmtId="4" fontId="5" fillId="0" borderId="0" xfId="0" applyNumberFormat="1" applyFont="1" applyAlignment="1">
      <alignment/>
    </xf>
    <xf numFmtId="3" fontId="5" fillId="0" borderId="0" xfId="0" applyNumberFormat="1" applyFont="1" applyAlignment="1">
      <alignment/>
    </xf>
    <xf numFmtId="0" fontId="61" fillId="0" borderId="0" xfId="0" applyFont="1" applyBorder="1" applyAlignment="1">
      <alignment horizontal="center"/>
    </xf>
    <xf numFmtId="0" fontId="20" fillId="0" borderId="28" xfId="0" applyFont="1" applyBorder="1" applyAlignment="1">
      <alignment horizontal="center"/>
    </xf>
    <xf numFmtId="0" fontId="20" fillId="0" borderId="12" xfId="0" applyFont="1" applyBorder="1" applyAlignment="1">
      <alignment horizontal="center"/>
    </xf>
    <xf numFmtId="0" fontId="20" fillId="0" borderId="29" xfId="0" applyFont="1" applyBorder="1" applyAlignment="1">
      <alignment horizontal="center"/>
    </xf>
    <xf numFmtId="0" fontId="6" fillId="0" borderId="24" xfId="0" applyFont="1" applyBorder="1" applyAlignment="1">
      <alignment horizontal="center"/>
    </xf>
    <xf numFmtId="0" fontId="6" fillId="0" borderId="0" xfId="0" applyFont="1" applyBorder="1" applyAlignment="1">
      <alignment horizontal="center"/>
    </xf>
    <xf numFmtId="0" fontId="6" fillId="0" borderId="25" xfId="0" applyFont="1" applyBorder="1" applyAlignment="1">
      <alignment horizontal="center"/>
    </xf>
    <xf numFmtId="3" fontId="5" fillId="0" borderId="24" xfId="0" applyNumberFormat="1" applyFont="1" applyFill="1" applyBorder="1" applyAlignment="1">
      <alignment horizontal="justify" vertical="center" wrapText="1"/>
    </xf>
    <xf numFmtId="3" fontId="5" fillId="0" borderId="0" xfId="0" applyNumberFormat="1" applyFont="1" applyFill="1" applyBorder="1" applyAlignment="1">
      <alignment horizontal="justify" vertical="center" wrapText="1"/>
    </xf>
    <xf numFmtId="3" fontId="5" fillId="0" borderId="25" xfId="0" applyNumberFormat="1" applyFont="1" applyFill="1" applyBorder="1" applyAlignment="1">
      <alignment horizontal="justify" vertical="center" wrapText="1"/>
    </xf>
    <xf numFmtId="3" fontId="16" fillId="0" borderId="35" xfId="0" applyNumberFormat="1" applyFont="1" applyFill="1" applyBorder="1" applyAlignment="1">
      <alignment horizontal="center"/>
    </xf>
    <xf numFmtId="3" fontId="16" fillId="0" borderId="36" xfId="0" applyNumberFormat="1" applyFont="1" applyFill="1" applyBorder="1" applyAlignment="1">
      <alignment horizontal="center"/>
    </xf>
    <xf numFmtId="3" fontId="16" fillId="0" borderId="37" xfId="0" applyNumberFormat="1" applyFont="1" applyFill="1" applyBorder="1" applyAlignment="1">
      <alignment horizontal="center"/>
    </xf>
    <xf numFmtId="3" fontId="5" fillId="0" borderId="28" xfId="0" applyNumberFormat="1" applyFont="1" applyBorder="1" applyAlignment="1">
      <alignment horizontal="justify"/>
    </xf>
    <xf numFmtId="3" fontId="5" fillId="0" borderId="12" xfId="0" applyNumberFormat="1" applyFont="1" applyBorder="1" applyAlignment="1">
      <alignment horizontal="justify"/>
    </xf>
    <xf numFmtId="3" fontId="5" fillId="0" borderId="29" xfId="0" applyNumberFormat="1" applyFont="1" applyBorder="1" applyAlignment="1">
      <alignment horizontal="justify"/>
    </xf>
    <xf numFmtId="3" fontId="6" fillId="0" borderId="0" xfId="0" applyNumberFormat="1" applyFont="1" applyFill="1" applyBorder="1" applyAlignment="1">
      <alignment horizontal="center"/>
    </xf>
    <xf numFmtId="3" fontId="6" fillId="0" borderId="28" xfId="0" applyNumberFormat="1" applyFont="1" applyFill="1" applyBorder="1" applyAlignment="1" applyProtection="1">
      <alignment horizontal="center"/>
      <protection/>
    </xf>
    <xf numFmtId="3" fontId="6" fillId="0" borderId="12" xfId="0" applyNumberFormat="1" applyFont="1" applyFill="1" applyBorder="1" applyAlignment="1" applyProtection="1">
      <alignment horizontal="center"/>
      <protection/>
    </xf>
    <xf numFmtId="3" fontId="6" fillId="0" borderId="22" xfId="0" applyNumberFormat="1" applyFont="1" applyFill="1" applyBorder="1" applyAlignment="1" applyProtection="1">
      <alignment horizontal="center"/>
      <protection/>
    </xf>
    <xf numFmtId="3" fontId="6" fillId="0" borderId="24" xfId="0" applyNumberFormat="1" applyFont="1" applyFill="1" applyBorder="1" applyAlignment="1">
      <alignment horizontal="justify"/>
    </xf>
    <xf numFmtId="3" fontId="5" fillId="0" borderId="0" xfId="0" applyNumberFormat="1" applyFont="1" applyFill="1" applyBorder="1" applyAlignment="1">
      <alignment horizontal="justify"/>
    </xf>
    <xf numFmtId="3" fontId="5" fillId="0" borderId="25" xfId="0" applyNumberFormat="1" applyFont="1" applyFill="1" applyBorder="1" applyAlignment="1">
      <alignment horizontal="justify"/>
    </xf>
    <xf numFmtId="3" fontId="5" fillId="0" borderId="24" xfId="0" applyNumberFormat="1" applyFont="1" applyFill="1" applyBorder="1" applyAlignment="1">
      <alignment horizontal="center"/>
    </xf>
    <xf numFmtId="3" fontId="5" fillId="0" borderId="0" xfId="0" applyNumberFormat="1" applyFont="1" applyFill="1" applyBorder="1" applyAlignment="1">
      <alignment horizontal="center"/>
    </xf>
    <xf numFmtId="3" fontId="5" fillId="0" borderId="25" xfId="0" applyNumberFormat="1" applyFont="1" applyFill="1" applyBorder="1" applyAlignment="1">
      <alignment horizontal="center"/>
    </xf>
    <xf numFmtId="3" fontId="6" fillId="0" borderId="24" xfId="0" applyNumberFormat="1" applyFont="1" applyFill="1" applyBorder="1" applyAlignment="1" applyProtection="1">
      <alignment horizontal="center"/>
      <protection/>
    </xf>
    <xf numFmtId="3" fontId="6" fillId="0" borderId="0" xfId="0" applyNumberFormat="1" applyFont="1" applyFill="1" applyBorder="1" applyAlignment="1" applyProtection="1">
      <alignment horizontal="center"/>
      <protection/>
    </xf>
    <xf numFmtId="3" fontId="6" fillId="0" borderId="18" xfId="0" applyNumberFormat="1" applyFont="1" applyFill="1" applyBorder="1" applyAlignment="1" applyProtection="1">
      <alignment horizontal="center"/>
      <protection/>
    </xf>
    <xf numFmtId="0" fontId="6" fillId="0" borderId="0" xfId="0" applyFont="1" applyFill="1" applyBorder="1" applyAlignment="1">
      <alignment horizontal="center"/>
    </xf>
    <xf numFmtId="3" fontId="6" fillId="0" borderId="24" xfId="0" applyNumberFormat="1" applyFont="1" applyFill="1" applyBorder="1" applyAlignment="1">
      <alignment horizontal="center"/>
    </xf>
    <xf numFmtId="4" fontId="6" fillId="0" borderId="17" xfId="0" applyNumberFormat="1" applyFont="1" applyFill="1" applyBorder="1" applyAlignment="1" applyProtection="1">
      <alignment horizontal="center"/>
      <protection/>
    </xf>
    <xf numFmtId="4" fontId="6" fillId="0" borderId="0" xfId="0" applyNumberFormat="1" applyFont="1" applyFill="1" applyBorder="1" applyAlignment="1" applyProtection="1">
      <alignment horizontal="center"/>
      <protection/>
    </xf>
    <xf numFmtId="4" fontId="6" fillId="0" borderId="25" xfId="0" applyNumberFormat="1" applyFont="1" applyFill="1" applyBorder="1" applyAlignment="1" applyProtection="1">
      <alignment horizontal="center"/>
      <protection/>
    </xf>
    <xf numFmtId="3" fontId="5" fillId="0" borderId="24" xfId="0" applyNumberFormat="1" applyFont="1" applyFill="1" applyBorder="1" applyAlignment="1">
      <alignment horizontal="justify"/>
    </xf>
    <xf numFmtId="3" fontId="5" fillId="0" borderId="24" xfId="0" applyNumberFormat="1" applyFont="1" applyFill="1" applyBorder="1" applyAlignment="1">
      <alignment horizontal="justify" wrapText="1"/>
    </xf>
    <xf numFmtId="3" fontId="5" fillId="0" borderId="26" xfId="0" applyNumberFormat="1" applyFont="1" applyFill="1" applyBorder="1" applyAlignment="1">
      <alignment horizontal="justify" vertical="top"/>
    </xf>
    <xf numFmtId="3" fontId="5" fillId="0" borderId="13" xfId="0" applyNumberFormat="1" applyFont="1" applyFill="1" applyBorder="1" applyAlignment="1">
      <alignment horizontal="justify" vertical="top"/>
    </xf>
    <xf numFmtId="3" fontId="5" fillId="0" borderId="27" xfId="0" applyNumberFormat="1" applyFont="1" applyFill="1" applyBorder="1" applyAlignment="1">
      <alignment horizontal="justify" vertical="top"/>
    </xf>
    <xf numFmtId="4" fontId="6" fillId="0" borderId="0" xfId="0" applyNumberFormat="1" applyFont="1" applyFill="1" applyBorder="1" applyAlignment="1">
      <alignment horizontal="center" wrapText="1"/>
    </xf>
    <xf numFmtId="4" fontId="6" fillId="0" borderId="25" xfId="0" applyNumberFormat="1" applyFont="1" applyFill="1" applyBorder="1" applyAlignment="1">
      <alignment horizontal="center" wrapText="1"/>
    </xf>
    <xf numFmtId="0" fontId="17" fillId="0" borderId="24" xfId="0" applyFont="1" applyFill="1" applyBorder="1" applyAlignment="1">
      <alignment horizontal="center"/>
    </xf>
    <xf numFmtId="0" fontId="17" fillId="0" borderId="0" xfId="0" applyFont="1" applyFill="1" applyBorder="1" applyAlignment="1">
      <alignment horizontal="center"/>
    </xf>
    <xf numFmtId="0" fontId="17" fillId="0" borderId="25" xfId="0" applyFont="1" applyFill="1" applyBorder="1" applyAlignment="1">
      <alignment horizontal="center"/>
    </xf>
    <xf numFmtId="0" fontId="9" fillId="0" borderId="24" xfId="0" applyFont="1" applyFill="1" applyBorder="1" applyAlignment="1">
      <alignment horizontal="center"/>
    </xf>
    <xf numFmtId="0" fontId="9" fillId="0" borderId="0" xfId="0" applyFont="1" applyFill="1" applyBorder="1" applyAlignment="1">
      <alignment horizontal="center"/>
    </xf>
    <xf numFmtId="0" fontId="9" fillId="0" borderId="25" xfId="0" applyFont="1" applyFill="1" applyBorder="1" applyAlignment="1">
      <alignment horizontal="center"/>
    </xf>
    <xf numFmtId="4" fontId="2" fillId="0" borderId="24" xfId="0" applyNumberFormat="1" applyFont="1" applyBorder="1" applyAlignment="1" applyProtection="1">
      <alignment horizontal="center"/>
      <protection/>
    </xf>
    <xf numFmtId="4" fontId="2" fillId="0" borderId="0" xfId="0" applyNumberFormat="1" applyFont="1" applyBorder="1" applyAlignment="1" applyProtection="1">
      <alignment horizontal="center"/>
      <protection/>
    </xf>
    <xf numFmtId="4" fontId="2" fillId="0" borderId="0" xfId="0" applyNumberFormat="1" applyFont="1" applyBorder="1" applyAlignment="1" applyProtection="1">
      <alignment horizontal="center" wrapText="1"/>
      <protection/>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Γενική Λογιστική - Σχέδιο Λογαριασμών"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146</xdr:row>
      <xdr:rowOff>0</xdr:rowOff>
    </xdr:from>
    <xdr:to>
      <xdr:col>19</xdr:col>
      <xdr:colOff>0</xdr:colOff>
      <xdr:row>146</xdr:row>
      <xdr:rowOff>0</xdr:rowOff>
    </xdr:to>
    <xdr:sp>
      <xdr:nvSpPr>
        <xdr:cNvPr id="1" name="Text 2"/>
        <xdr:cNvSpPr txBox="1">
          <a:spLocks noChangeArrowheads="1"/>
        </xdr:cNvSpPr>
      </xdr:nvSpPr>
      <xdr:spPr>
        <a:xfrm>
          <a:off x="104775" y="37814250"/>
          <a:ext cx="22555200" cy="0"/>
        </a:xfrm>
        <a:prstGeom prst="rect">
          <a:avLst/>
        </a:prstGeom>
        <a:solidFill>
          <a:srgbClr val="FFFFFF"/>
        </a:solidFill>
        <a:ln w="1" cmpd="sng">
          <a:noFill/>
        </a:ln>
      </xdr:spPr>
      <xdr:txBody>
        <a:bodyPr vertOverflow="clip" wrap="square" lIns="27432" tIns="22860" rIns="27432" bIns="22860" anchor="ctr"/>
        <a:p>
          <a:pPr algn="just">
            <a:defRPr/>
          </a:pPr>
          <a:r>
            <a:rPr lang="en-US" cap="none" sz="11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n-US" cap="none" sz="1100" b="1" i="0" u="none" baseline="0">
              <a:solidFill>
                <a:srgbClr val="000000"/>
              </a:solidFill>
              <a:latin typeface="Arial Greek"/>
              <a:ea typeface="Arial Greek"/>
              <a:cs typeface="Arial Greek"/>
            </a:rPr>
            <a:t>1) </a:t>
          </a:r>
          <a:r>
            <a:rPr lang="en-US" cap="none" sz="1100" b="0" i="0" u="none" baseline="0">
              <a:solidFill>
                <a:srgbClr val="000000"/>
              </a:solidFill>
              <a:latin typeface="Arial Greek"/>
              <a:ea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n-US" cap="none" sz="1100" b="1" i="0" u="none" baseline="0">
              <a:solidFill>
                <a:srgbClr val="000000"/>
              </a:solidFill>
              <a:latin typeface="Arial Greek"/>
              <a:ea typeface="Arial Greek"/>
              <a:cs typeface="Arial Greek"/>
            </a:rPr>
            <a:t>  2)</a:t>
          </a:r>
          <a:r>
            <a:rPr lang="en-US" cap="none" sz="1100" b="0" i="0" u="none" baseline="0">
              <a:solidFill>
                <a:srgbClr val="000000"/>
              </a:solidFill>
              <a:latin typeface="Arial Greek"/>
              <a:ea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n-US" cap="none" sz="1100" b="1" i="0" u="none" baseline="0">
              <a:solidFill>
                <a:srgbClr val="000000"/>
              </a:solidFill>
              <a:latin typeface="Arial Greek"/>
              <a:ea typeface="Arial Greek"/>
              <a:cs typeface="Arial Greek"/>
            </a:rPr>
            <a:t> 3)</a:t>
          </a:r>
          <a:r>
            <a:rPr lang="en-US" cap="none" sz="1100" b="0" i="0" u="none" baseline="0">
              <a:solidFill>
                <a:srgbClr val="000000"/>
              </a:solidFill>
              <a:latin typeface="Arial Greek"/>
              <a:ea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0</xdr:col>
      <xdr:colOff>104775</xdr:colOff>
      <xdr:row>146</xdr:row>
      <xdr:rowOff>0</xdr:rowOff>
    </xdr:from>
    <xdr:to>
      <xdr:col>14</xdr:col>
      <xdr:colOff>0</xdr:colOff>
      <xdr:row>146</xdr:row>
      <xdr:rowOff>0</xdr:rowOff>
    </xdr:to>
    <xdr:sp>
      <xdr:nvSpPr>
        <xdr:cNvPr id="2" name="Text Box 649"/>
        <xdr:cNvSpPr txBox="1">
          <a:spLocks noChangeArrowheads="1"/>
        </xdr:cNvSpPr>
      </xdr:nvSpPr>
      <xdr:spPr>
        <a:xfrm>
          <a:off x="104775" y="37814250"/>
          <a:ext cx="14249400" cy="0"/>
        </a:xfrm>
        <a:prstGeom prst="rect">
          <a:avLst/>
        </a:prstGeom>
        <a:solidFill>
          <a:srgbClr val="FFFFFF"/>
        </a:solidFill>
        <a:ln w="1" cmpd="sng">
          <a:noFill/>
        </a:ln>
      </xdr:spPr>
      <xdr:txBody>
        <a:bodyPr vertOverflow="clip" wrap="square" lIns="27432" tIns="22860" rIns="27432" bIns="22860" anchor="ctr"/>
        <a:p>
          <a:pPr algn="just">
            <a:defRPr/>
          </a:pPr>
          <a:r>
            <a:rPr lang="en-US" cap="none" sz="1100" b="0" i="0" u="none" baseline="0">
              <a:solidFill>
                <a:srgbClr val="000000"/>
              </a:solidFill>
              <a:latin typeface="Arial Greek"/>
              <a:ea typeface="Arial Greek"/>
              <a:cs typeface="Arial Greek"/>
            </a:rPr>
            <a:t>   </a:t>
          </a:r>
          <a:r>
            <a:rPr lang="en-US" cap="none" sz="14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«ΒΙΟΧΑΡΤΙΚΗ  Α.Β.Ε.Ε.» της εταιρικής χρήσεως που έληξε την 31η Δεκεμβρίου 1998. Ο έλεγχός μας, έγινε σύμφωνα με τις διατάξεις του άρθρου 37 του </a:t>
          </a:r>
          <a:r>
            <a:rPr lang="en-US" cap="none" sz="1400" b="0" i="0" u="none" baseline="0">
              <a:solidFill>
                <a:srgbClr val="000000"/>
              </a:solidFill>
              <a:latin typeface="Arial Greek"/>
              <a:ea typeface="Arial Greek"/>
              <a:cs typeface="Arial Greek"/>
            </a:rPr>
            <a:t>K.</a:t>
          </a:r>
          <a:r>
            <a:rPr lang="en-US" cap="none" sz="1400" b="0" i="0" u="none" baseline="0">
              <a:solidFill>
                <a:srgbClr val="000000"/>
              </a:solidFill>
              <a:latin typeface="Arial Greek"/>
              <a:ea typeface="Arial Greek"/>
              <a:cs typeface="Arial Greek"/>
            </a:rPr>
            <a:t>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προσδιορίστηκε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κωδ.Ν.2190/1920. Από τον παραπάνω έλεγχό μας προέκυψαν τα εξής: </a:t>
          </a:r>
          <a:r>
            <a:rPr lang="en-US" cap="none" sz="1400" b="1" i="0" u="none" baseline="0">
              <a:solidFill>
                <a:srgbClr val="000000"/>
              </a:solidFill>
              <a:latin typeface="Arial Greek"/>
              <a:ea typeface="Arial Greek"/>
              <a:cs typeface="Arial Greek"/>
            </a:rPr>
            <a:t>1)</a:t>
          </a:r>
          <a:r>
            <a:rPr lang="en-US" cap="none" sz="1400" b="0" i="0" u="none" baseline="0">
              <a:solidFill>
                <a:srgbClr val="000000"/>
              </a:solidFill>
              <a:latin typeface="Arial Greek"/>
              <a:ea typeface="Arial Greek"/>
              <a:cs typeface="Arial Greek"/>
            </a:rPr>
            <a:t> Η εταιρεία, όπως και στην προηγούμενη χρήση διενέργησε αποσβέσεις επί των παγίων περιουσιακών της στοιχείων μικρότερες κατά ποσό δρχ. 460 εκατ. περίπου λόγω χρησιμοποίησης μειωμένων συντελεστών απόσβεσης από αυτούς που προβλέπονται από το Π.Δ. 100/1998, με συνέπεια, αφενός η εμφανιζόμενη στον ισολογισμό αναπόσβεστη αξία των παγίων αυτών στοιχείων να είναι αυξημένη κατά το ποσό αυτό, αφετέρου τα αποθέματα ετοίμων προιόντων (λογαριασμός ενεργητικού Δ-Ι-2) να είναι μειωμένα κατά ποσό δρχ.64 εκατ. και τα καθαρά κέρδη της χρήσεως να είναι αυξημένα κατά ποσό δρχ. 396 εκατ. </a:t>
          </a:r>
          <a:r>
            <a:rPr lang="en-US" cap="none" sz="1400" b="1" i="0" u="none" baseline="0">
              <a:solidFill>
                <a:srgbClr val="000000"/>
              </a:solidFill>
              <a:latin typeface="Arial Greek"/>
              <a:ea typeface="Arial Greek"/>
              <a:cs typeface="Arial Greek"/>
            </a:rPr>
            <a:t>2) </a:t>
          </a:r>
          <a:r>
            <a:rPr lang="en-US" cap="none" sz="1400" b="0" i="0" u="none" baseline="0">
              <a:solidFill>
                <a:srgbClr val="000000"/>
              </a:solidFill>
              <a:latin typeface="Arial Greek"/>
              <a:ea typeface="Arial Greek"/>
              <a:cs typeface="Arial Greek"/>
            </a:rPr>
            <a:t> Η εταιρεία έχει σχηματίσει, με βάση τη γνωμοδότηση αριθμ. 205/1988 της ολομέλειας των Νομικών Συμβούλων Διοικήσεως, και το άρθρο 10 του Ν.2065/1992, πρόβλεψη αποζημιώσεως λόγω εξόδου από την υπηρεσία του προσωπικού που θεμελιώνει δικαίωμα συνταξιοδοτήσεως μέχρι το τέλος της επόμενης χρήσεως. Κατά την γνώμη μας το ύψος της προβλέψεως για αποζημίωση του προσωπικού λόγω εξόδου από την υπηρεσία για συνταξιοδότηση, έπρεπε να αφορά όλο το προσωπικό της εταιρείας, ανεξαρτήτως χρόνου θεμελιώσεως δικαιώματος συνταξιοδοτήσεώς. Αν σχηματιζόταν κατ’ αυτό τον τρόπο η πρόβλεψη, το σωρευμένο ύψος της θα ήταν μεγαλύτερο κατά δρχ. 135.500.000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καθώς και οι σημειώσεις της εταιρείας κάτω από τον Ισολογισμό, την περιουσιακή διάρθρωση και την οικονομική θέση της εταιρείας κατά την 31η Δεκεμβρίου 1998,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p>
      </xdr:txBody>
    </xdr:sp>
    <xdr:clientData/>
  </xdr:twoCellAnchor>
  <xdr:twoCellAnchor>
    <xdr:from>
      <xdr:col>0</xdr:col>
      <xdr:colOff>104775</xdr:colOff>
      <xdr:row>146</xdr:row>
      <xdr:rowOff>0</xdr:rowOff>
    </xdr:from>
    <xdr:to>
      <xdr:col>14</xdr:col>
      <xdr:colOff>0</xdr:colOff>
      <xdr:row>146</xdr:row>
      <xdr:rowOff>0</xdr:rowOff>
    </xdr:to>
    <xdr:sp>
      <xdr:nvSpPr>
        <xdr:cNvPr id="3" name="Text Box 650"/>
        <xdr:cNvSpPr txBox="1">
          <a:spLocks noChangeArrowheads="1"/>
        </xdr:cNvSpPr>
      </xdr:nvSpPr>
      <xdr:spPr>
        <a:xfrm>
          <a:off x="104775" y="37814250"/>
          <a:ext cx="14249400" cy="0"/>
        </a:xfrm>
        <a:prstGeom prst="rect">
          <a:avLst/>
        </a:prstGeom>
        <a:solidFill>
          <a:srgbClr val="FFFFFF"/>
        </a:solidFill>
        <a:ln w="1" cmpd="sng">
          <a:noFill/>
        </a:ln>
      </xdr:spPr>
      <xdr:txBody>
        <a:bodyPr vertOverflow="clip" wrap="square" lIns="27432" tIns="22860" rIns="27432" bIns="22860" anchor="ctr"/>
        <a:p>
          <a:pPr algn="just">
            <a:defRPr/>
          </a:pPr>
          <a:r>
            <a:rPr lang="en-US" cap="none" sz="11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n-US" cap="none" sz="1100" b="1" i="0" u="none" baseline="0">
              <a:solidFill>
                <a:srgbClr val="000000"/>
              </a:solidFill>
              <a:latin typeface="Arial Greek"/>
              <a:ea typeface="Arial Greek"/>
              <a:cs typeface="Arial Greek"/>
            </a:rPr>
            <a:t>1) </a:t>
          </a:r>
          <a:r>
            <a:rPr lang="en-US" cap="none" sz="1100" b="0" i="0" u="none" baseline="0">
              <a:solidFill>
                <a:srgbClr val="000000"/>
              </a:solidFill>
              <a:latin typeface="Arial Greek"/>
              <a:ea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n-US" cap="none" sz="1100" b="1" i="0" u="none" baseline="0">
              <a:solidFill>
                <a:srgbClr val="000000"/>
              </a:solidFill>
              <a:latin typeface="Arial Greek"/>
              <a:ea typeface="Arial Greek"/>
              <a:cs typeface="Arial Greek"/>
            </a:rPr>
            <a:t>  2)</a:t>
          </a:r>
          <a:r>
            <a:rPr lang="en-US" cap="none" sz="1100" b="0" i="0" u="none" baseline="0">
              <a:solidFill>
                <a:srgbClr val="000000"/>
              </a:solidFill>
              <a:latin typeface="Arial Greek"/>
              <a:ea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n-US" cap="none" sz="1100" b="1" i="0" u="none" baseline="0">
              <a:solidFill>
                <a:srgbClr val="000000"/>
              </a:solidFill>
              <a:latin typeface="Arial Greek"/>
              <a:ea typeface="Arial Greek"/>
              <a:cs typeface="Arial Greek"/>
            </a:rPr>
            <a:t> 3)</a:t>
          </a:r>
          <a:r>
            <a:rPr lang="en-US" cap="none" sz="1100" b="0" i="0" u="none" baseline="0">
              <a:solidFill>
                <a:srgbClr val="000000"/>
              </a:solidFill>
              <a:latin typeface="Arial Greek"/>
              <a:ea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0</xdr:col>
      <xdr:colOff>104775</xdr:colOff>
      <xdr:row>146</xdr:row>
      <xdr:rowOff>0</xdr:rowOff>
    </xdr:from>
    <xdr:to>
      <xdr:col>19</xdr:col>
      <xdr:colOff>0</xdr:colOff>
      <xdr:row>146</xdr:row>
      <xdr:rowOff>0</xdr:rowOff>
    </xdr:to>
    <xdr:sp>
      <xdr:nvSpPr>
        <xdr:cNvPr id="4" name="Text Box 651"/>
        <xdr:cNvSpPr txBox="1">
          <a:spLocks noChangeArrowheads="1"/>
        </xdr:cNvSpPr>
      </xdr:nvSpPr>
      <xdr:spPr>
        <a:xfrm>
          <a:off x="104775" y="37814250"/>
          <a:ext cx="22555200" cy="0"/>
        </a:xfrm>
        <a:prstGeom prst="rect">
          <a:avLst/>
        </a:prstGeom>
        <a:solidFill>
          <a:srgbClr val="FFFFFF"/>
        </a:solidFill>
        <a:ln w="1" cmpd="sng">
          <a:noFill/>
        </a:ln>
      </xdr:spPr>
      <xdr:txBody>
        <a:bodyPr vertOverflow="clip" wrap="square" lIns="36576" tIns="22860" rIns="36576" bIns="22860" anchor="ctr"/>
        <a:p>
          <a:pPr algn="just">
            <a:defRPr/>
          </a:pPr>
          <a:r>
            <a:rPr lang="en-US" cap="none" sz="1200" b="0" i="0" u="none" baseline="0">
              <a:solidFill>
                <a:srgbClr val="000000"/>
              </a:solidFill>
              <a:latin typeface="Arial Greek"/>
              <a:ea typeface="Arial Greek"/>
              <a:cs typeface="Arial Greek"/>
            </a:rPr>
            <a:t>Ελέγξαμε τις ανωτέρω Οικονομικές Καταστάσεις του  </a:t>
          </a:r>
          <a:r>
            <a:rPr lang="en-US" cap="none" sz="1200" b="1" i="0" u="none" baseline="0">
              <a:solidFill>
                <a:srgbClr val="000000"/>
              </a:solidFill>
              <a:latin typeface="Arial Greek"/>
              <a:ea typeface="Arial Greek"/>
              <a:cs typeface="Arial Greek"/>
            </a:rPr>
            <a:t>«ΔΗΜΟΥ ΖΕΦΥΡΙΟΥ»</a:t>
          </a:r>
          <a:r>
            <a:rPr lang="en-US" cap="none" sz="1200" b="0" i="0" u="none" baseline="0">
              <a:solidFill>
                <a:srgbClr val="000000"/>
              </a:solidFill>
              <a:latin typeface="Arial Greek"/>
              <a:ea typeface="Arial Greek"/>
              <a:cs typeface="Arial Greek"/>
            </a:rPr>
            <a:t> της χρήσεως που έληξε την 31η Δεκεμβρίου 2001. Ο έλεγχός μας, στα πλαίσια του οποίου λάβαμε υπόψη μας και τις σχετικές διατάξεις του Δημοτικού και Κοινοτικού κώδικα Π.Δ. 410/1995 όπως ισχύει, έγινε  σύμφωνα με τις ελεγκτικές διαδικασίες που κρίναμε κατάλληλες, με βάση τις αρχές και τους κανόνες ελεγκτικής που ακολουθεί το Σώμα Ορκωτών Ελεγκτών Λογιστών οι οποίοι είναι σύμφωνοι με τις βασικές αρχές των Διεθνών Ελεγκτικών Προτύπων. Τέθηκαν στη διάθεσή μας τα βιβλία και στοιχεία που τήρησε ο Δήμος και μας δόθηκαν οι αναγκαίες για τον έλεγχο πληροφορίες και επεξηγήσεις που ζητήσαμε. Ο Δήμος  εφάρμοσε ορθά το Κλαδικό Λογιστικό Σχέδιο Δήμων και Κοινοτήτων (Π.Δ. 315/1999). Το κόστος των παρεχόμενων υπηρεσιών και κατασκευής πάγιων εγκαταστάσεων, που προκύπτει από τα λογιστικά βιβλία, προσδιορίστηκε εξωλογιστικά σύμφωνα με τις παραδεγμένες αρχές λογισμού του κόστους που προβλέπονται από το Κλαδικό Λογιστικό Σχέδιο Δήμων και Κοινοτήτων. Επαληθεύσαμε την συμφωνία του περιεχομένου της Εκθέσεως Διαχειρίσεως της Δημαρχιακής Επιτροπής προς το Δημοτικό Συμβούλιο, με τις σχετικές Οικονομικές Καταστάσεις. Το Προσάρτημα περιλαμβάνει τις πληροφορίες που προβλέπονται από την παράγρ. 4.1.501 του άρθρου 1 του Π.Δ. 315/1999. Ο Δήμος άρχισε να τηρεί λογιστικά βιβλία με τη διπλογραφική λογιστική μέθοδο από την 1.1.2000 και το άνοιγμά τους έγινε με βάση την απογραφή που διενεργήθηκε σύμφωνα με την παράγρ. 1.1.108 του άρθρου 1 του Π.Δ. 315/1999. Από τον παραπάνω έλεγχό μας προέκυψαν τα εξής: </a:t>
          </a:r>
          <a:r>
            <a:rPr lang="en-US" cap="none" sz="1200" b="1" i="0" u="none" baseline="0">
              <a:solidFill>
                <a:srgbClr val="000000"/>
              </a:solidFill>
              <a:latin typeface="Arial Greek"/>
              <a:ea typeface="Arial Greek"/>
              <a:cs typeface="Arial Greek"/>
            </a:rPr>
            <a:t>1)</a:t>
          </a:r>
          <a:r>
            <a:rPr lang="en-US" cap="none" sz="1200" b="0" i="0" u="none" baseline="0">
              <a:solidFill>
                <a:srgbClr val="000000"/>
              </a:solidFill>
              <a:latin typeface="Arial Greek"/>
              <a:ea typeface="Arial Greek"/>
              <a:cs typeface="Arial Greek"/>
            </a:rPr>
            <a:t> Ο λογαριασμός του ενεργητικού (Γ-ΙΙΙ-1) «Τίτλοι πάγιας επένδυσης» ποσού δρχ. 25.500.000 αφορά: </a:t>
          </a:r>
          <a:r>
            <a:rPr lang="en-US" cap="none" sz="1200" b="1" i="0" u="none" baseline="0">
              <a:solidFill>
                <a:srgbClr val="000000"/>
              </a:solidFill>
              <a:latin typeface="Arial Greek"/>
              <a:ea typeface="Arial Greek"/>
              <a:cs typeface="Arial Greek"/>
            </a:rPr>
            <a:t>α) </a:t>
          </a:r>
          <a:r>
            <a:rPr lang="en-US" cap="none" sz="1200" b="0" i="0" u="none" baseline="0">
              <a:solidFill>
                <a:srgbClr val="000000"/>
              </a:solidFill>
              <a:latin typeface="Arial Greek"/>
              <a:ea typeface="Arial Greek"/>
              <a:cs typeface="Arial Greek"/>
            </a:rPr>
            <a:t>κατά δρχ. 25.000.000 την αξία κτήσεως συμμετοχής κατά 100% στην Αναπτυξιακή Επιχείρηση και Τεχνικών Εργων-Καθαριότητας Δήμου Ζεφυρίου που δεν ελέγχεται από Ορκωτό Ελεγκτή Λογιστή. Με βάση το τελευταίο Ισολογισμό της 31.12.2001, η εσωτερική λογιστική αξία της συμμετοχής αυτής ήταν αρνητική και ανερχόταν στο ποσό των δρχ. 12.470.388 και </a:t>
          </a:r>
          <a:r>
            <a:rPr lang="en-US" cap="none" sz="1200" b="1" i="0" u="none" baseline="0">
              <a:solidFill>
                <a:srgbClr val="000000"/>
              </a:solidFill>
              <a:latin typeface="Arial Greek"/>
              <a:ea typeface="Arial Greek"/>
              <a:cs typeface="Arial Greek"/>
            </a:rPr>
            <a:t>β) </a:t>
          </a:r>
          <a:r>
            <a:rPr lang="en-US" cap="none" sz="1200" b="0" i="0" u="none" baseline="0">
              <a:solidFill>
                <a:srgbClr val="000000"/>
              </a:solidFill>
              <a:latin typeface="Arial Greek"/>
              <a:ea typeface="Arial Greek"/>
              <a:cs typeface="Arial Greek"/>
            </a:rPr>
            <a:t>κατά δρχ. 500.000 την αξία κτήσεως συμμετοχής κατά 0,7% στην Περιφερειακή Δημοτική Επιχείρηση Διαχείρισης Φυσικού Αερίου Δυτικής Αττικής Α.Ε. (Π.Ε.Δ.Φ.Α.) που δεν ελέγχεται από Ορκωτό Ελεγκτή Λογιστή. Με βάση το τελευταίο δημοσιευμένο Ισολογισμό της 31.12.2001, η εσωτερική λογιστική αξία της συμμετοχής αυτής ανερχόταν στο ποσό των δρχ. 848.956. </a:t>
          </a:r>
          <a:r>
            <a:rPr lang="en-US" cap="none" sz="1200" b="1" i="0" u="none" baseline="0">
              <a:solidFill>
                <a:srgbClr val="000000"/>
              </a:solidFill>
              <a:latin typeface="Arial Greek"/>
              <a:ea typeface="Arial Greek"/>
              <a:cs typeface="Arial Greek"/>
            </a:rPr>
            <a:t>2)</a:t>
          </a:r>
          <a:r>
            <a:rPr lang="en-US" cap="none" sz="1200" b="0" i="0" u="none" baseline="0">
              <a:solidFill>
                <a:srgbClr val="000000"/>
              </a:solidFill>
              <a:latin typeface="Arial Greek"/>
              <a:ea typeface="Arial Greek"/>
              <a:cs typeface="Arial Greek"/>
            </a:rPr>
            <a:t> Ο Δήμος Ζεφυρίου απέκτησε Ταμιακή Υπηρεσία στις 10/1/2002. Κατά την καταμέτρηση των διαθεσίμων που διενεργήσαμε στις 31/12/2002 διαπιστώσαμε ότι τα διαθέσιμα του Δήμου παρακολουθούνται συγκεντρωτικά σε ένα τραπεζικό λογαριασμό μαζί με τα διαθέσιμα πέντε Νομικών Προσώπων του Δήμου, την οικονομική διαχείριση των οποίων ασκεί ο Δήμος Ζεφυρίου. Για διαχειριστικούς λόγους, τα διαθέσιμα του Δήμου πρέπει να παρακολουθούνται σε χωριστό τραπεζικό λογαριασμό από τα διαθέσιμα των ανωτέρω Νομικών Προσώπων. </a:t>
          </a:r>
          <a:r>
            <a:rPr lang="en-US" cap="none" sz="1200" b="1" i="0" u="none" baseline="0">
              <a:solidFill>
                <a:srgbClr val="000000"/>
              </a:solidFill>
              <a:latin typeface="Arial Greek"/>
              <a:ea typeface="Arial Greek"/>
              <a:cs typeface="Arial Greek"/>
            </a:rPr>
            <a:t>3) </a:t>
          </a:r>
          <a:r>
            <a:rPr lang="en-US" cap="none" sz="1200" b="0" i="0" u="none" baseline="0">
              <a:solidFill>
                <a:srgbClr val="000000"/>
              </a:solidFill>
              <a:latin typeface="Arial Greek"/>
              <a:ea typeface="Arial Greek"/>
              <a:cs typeface="Arial Greek"/>
            </a:rPr>
            <a:t>Ο Δήμος Ζεφυρίου παρόλου που άρχισε να τηρεί λογιστικά βιβλία με τη διπλογραφική λογιστική μέθοδο από την 1.1.2000, δεν έχει ελεγχθεί από Ορκωτό Ελεγκτή Λογιστή για τη χρήση 2000, ως όφειλε με βάση την παράγρ. 2 του άρθρου 9 του Ν. 2880/30.1.2001. </a:t>
          </a:r>
          <a:r>
            <a:rPr lang="en-US" cap="none" sz="1200" b="1" i="0" u="none" baseline="0">
              <a:solidFill>
                <a:srgbClr val="000000"/>
              </a:solidFill>
              <a:latin typeface="Arial Greek"/>
              <a:ea typeface="Arial Greek"/>
              <a:cs typeface="Arial Greek"/>
            </a:rPr>
            <a:t>4)</a:t>
          </a:r>
          <a:r>
            <a:rPr lang="en-US" cap="none" sz="1200" b="0" i="0" u="none" baseline="0">
              <a:solidFill>
                <a:srgbClr val="000000"/>
              </a:solidFill>
              <a:latin typeface="Arial Greek"/>
              <a:ea typeface="Arial Greek"/>
              <a:cs typeface="Arial Greek"/>
            </a:rPr>
            <a:t> Στα πλαίσια εφαρμογής του Διπλογραφικού Συστήματος, το σύστημα εσωτερικού ελέγχου του Δήμου  χρειάζεται  περαιτέρω βελτίωση για να ανταποκριθεί στις διαχειριστικές και λογιστικές ανάγκες αυτού.
</a:t>
          </a:r>
          <a:r>
            <a:rPr lang="en-US" cap="none" sz="1200" b="0" i="0" u="none" baseline="0">
              <a:solidFill>
                <a:srgbClr val="000000"/>
              </a:solidFill>
              <a:latin typeface="Arial Greek"/>
              <a:ea typeface="Arial Greek"/>
              <a:cs typeface="Arial Greek"/>
            </a:rPr>
            <a:t>Κατά τη γνώμη μας, οι ανωτέρω Οικονομικές Καταστάσεις οι οποίες προκύπτουν από τα βιβλία και στοιχεία του Δήμου απεικονίζουν , μαζί με το προσάρτημα, αφού ληφθούν υπόψη οι παραπάνω παρατηρήσεις μας καθώς και οι σημειώσεις του Δήμου κάτω από τον Ισολογισμό, την περιουσιακή διάρθρωση και την οικονομική θέση του Δήμου κατά την 31η Δεκεμβρίου 2001,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ο Δήμος εφάρμοσε στην προηγούμενη χρήση.
</a:t>
          </a:r>
          <a:r>
            <a:rPr lang="en-US" cap="none" sz="1200" b="0" i="0" u="none" baseline="0">
              <a:solidFill>
                <a:srgbClr val="000000"/>
              </a:solidFill>
              <a:latin typeface="Arial Greek"/>
              <a:ea typeface="Arial Greek"/>
              <a:cs typeface="Arial Greek"/>
            </a:rPr>
            <a:t>
</a:t>
          </a:r>
        </a:p>
      </xdr:txBody>
    </xdr:sp>
    <xdr:clientData/>
  </xdr:twoCellAnchor>
  <xdr:twoCellAnchor>
    <xdr:from>
      <xdr:col>0</xdr:col>
      <xdr:colOff>104775</xdr:colOff>
      <xdr:row>65</xdr:row>
      <xdr:rowOff>0</xdr:rowOff>
    </xdr:from>
    <xdr:to>
      <xdr:col>19</xdr:col>
      <xdr:colOff>0</xdr:colOff>
      <xdr:row>65</xdr:row>
      <xdr:rowOff>0</xdr:rowOff>
    </xdr:to>
    <xdr:sp>
      <xdr:nvSpPr>
        <xdr:cNvPr id="5" name="Text Box 652"/>
        <xdr:cNvSpPr txBox="1">
          <a:spLocks noChangeArrowheads="1"/>
        </xdr:cNvSpPr>
      </xdr:nvSpPr>
      <xdr:spPr>
        <a:xfrm>
          <a:off x="104775" y="15287625"/>
          <a:ext cx="22555200" cy="0"/>
        </a:xfrm>
        <a:prstGeom prst="rect">
          <a:avLst/>
        </a:prstGeom>
        <a:solidFill>
          <a:srgbClr val="FFFFFF"/>
        </a:solidFill>
        <a:ln w="1" cmpd="sng">
          <a:noFill/>
        </a:ln>
      </xdr:spPr>
      <xdr:txBody>
        <a:bodyPr vertOverflow="clip" wrap="square" lIns="27432" tIns="22860" rIns="27432" bIns="22860" anchor="ctr"/>
        <a:p>
          <a:pPr algn="just">
            <a:defRPr/>
          </a:pPr>
          <a:r>
            <a:rPr lang="en-US" cap="none" sz="1100" b="0" i="0" u="none" baseline="0">
              <a:solidFill>
                <a:srgbClr val="000000"/>
              </a:solidFill>
              <a:latin typeface="Arial Greek"/>
              <a:ea typeface="Arial Greek"/>
              <a:cs typeface="Arial Greek"/>
            </a:rPr>
            <a:t>    Ελέγξαμε τις ανωτέρω Οικονομικές Καταστάσεις καθώς και το σχετικό Προσάρτημα της Ανώνυμης Εταιρείας  "ΘΕΡΜΟΣΩΛ  ΑΤΜΟΛΕΒΗΤΕΣ  Α.Ε." της εταιρικής χρήσεως που έληξε την 31η Δεκεμβρίου 1997. Ο έλεγχός μας έγινε σύμφωνα με τις διατάξεις του άρθρου 37 του Κ.Ν. 2190/1920 "περί Ανωνύμων Εταιρειών" και τις ελεγκτικές διαδικασίες που κρίναμε κατάλληλες, βάσει των αρχών και κανόνων ελεγκτικής που ακολουθεί το Σώμα Ορκωτών Ελεγκτών. Τέθηκαν στη διάθεσή μας τα βιβλία και στοιχεία που τήρησε η εταιρεία και μας δόθηκαν οι αναγκαίες για τον έλεγχο πληροφορίες και επεξηγήσεις που ζητήσαμε. Η εταιρεία εφάρμοσε ορθά το Ελληνικό Γενικό Λογιστικό Σχέδιο.  Δεν τροποποιήθηκε η μέθοδος απογραφής σε σχέση με την προηγούμενη χρήση και το κόστος παραγωγής, που προκύπτει από τα λογιστικά βιβλία, προσδιορίσθηκε σύμφωνα με τις παραδεγμένες αρχές λογισμού του κόστους. Επαληθεύσαμε τη συμφωνία του περιεχομένου της Εκθέσεως Διαχειρίσεως του Διοικητικού συμβουλίου προς την Τακτική Γενική Συνέλευση των Μετόχων, με τις σχετικές Οικονομικές Καταστάσεις. Το προσάρτημα περιλαμβάνει τις πληροφορίες που προβλέπονται από την παράγρ. 1 του άρθρου 43α του Κ.Ν. 2190/1920. Από τον παραπάνω έλεγχό μας προέκυψαν τα εξής: </a:t>
          </a:r>
          <a:r>
            <a:rPr lang="en-US" cap="none" sz="1100" b="1" i="0" u="none" baseline="0">
              <a:solidFill>
                <a:srgbClr val="000000"/>
              </a:solidFill>
              <a:latin typeface="Arial Greek"/>
              <a:ea typeface="Arial Greek"/>
              <a:cs typeface="Arial Greek"/>
            </a:rPr>
            <a:t>1) </a:t>
          </a:r>
          <a:r>
            <a:rPr lang="en-US" cap="none" sz="1100" b="0" i="0" u="none" baseline="0">
              <a:solidFill>
                <a:srgbClr val="000000"/>
              </a:solidFill>
              <a:latin typeface="Arial Greek"/>
              <a:ea typeface="Arial Greek"/>
              <a:cs typeface="Arial Greek"/>
            </a:rPr>
            <a:t>Στους λογαριασμούς του Ενεργητικού Δ-ΙΙ-1 "Πελάτες", Δ-ΙΙ-3 "Γραμμάτια εισπρακτέα στο χαρτοφυλάκιο" και Δ-ΙΙ-3α "Επιταγές εισπρακτέες" περιλαμβάνονται και καθυστερημένες απαιτήσεις συνολικού ποσού δρχ. 43.000.000 περίπου. Η εταιρεία δεν σχημάτησε ανάλογη πρόβλεψη σε βάρος των αποτελεσμάτων της για την κάλυψη ενδεχόμενης ζημίας κατά την ρευστοποίηση του συνόλου των απαιτήσεων αυτών.</a:t>
          </a:r>
          <a:r>
            <a:rPr lang="en-US" cap="none" sz="1100" b="1" i="0" u="none" baseline="0">
              <a:solidFill>
                <a:srgbClr val="000000"/>
              </a:solidFill>
              <a:latin typeface="Arial Greek"/>
              <a:ea typeface="Arial Greek"/>
              <a:cs typeface="Arial Greek"/>
            </a:rPr>
            <a:t>  2)</a:t>
          </a:r>
          <a:r>
            <a:rPr lang="en-US" cap="none" sz="1100" b="0" i="0" u="none" baseline="0">
              <a:solidFill>
                <a:srgbClr val="000000"/>
              </a:solidFill>
              <a:latin typeface="Arial Greek"/>
              <a:ea typeface="Arial Greek"/>
              <a:cs typeface="Arial Greek"/>
            </a:rPr>
            <a:t> Σχετικά με τον λογαριασμό "Απαιτήσεις κατά οργάνων διοικήσεως" ποσού δρχ. 12.651.081 ισχύουν οι διατάξεις του άρθρου 46 του Ν. 2190/1920. </a:t>
          </a:r>
          <a:r>
            <a:rPr lang="en-US" cap="none" sz="1100" b="1" i="0" u="none" baseline="0">
              <a:solidFill>
                <a:srgbClr val="000000"/>
              </a:solidFill>
              <a:latin typeface="Arial Greek"/>
              <a:ea typeface="Arial Greek"/>
              <a:cs typeface="Arial Greek"/>
            </a:rPr>
            <a:t> 3)</a:t>
          </a:r>
          <a:r>
            <a:rPr lang="en-US" cap="none" sz="1100" b="0" i="0" u="none" baseline="0">
              <a:solidFill>
                <a:srgbClr val="000000"/>
              </a:solidFill>
              <a:latin typeface="Arial Greek"/>
              <a:ea typeface="Arial Greek"/>
              <a:cs typeface="Arial Greek"/>
            </a:rPr>
            <a:t> Η εταιρεία δεν σχημάτισε στην χρήση 1997 όπως και στην προηγούμενη πρόβλεψη για αποζημίωση προσωπικού λογω εξόδου από την υπηρεσία με βάση τη γνωμοδότηση αριθμ. 205/1988 της ολομέλειας των Νομικών Συμβούλων της Διοικήσεως και το άρθρο 10 του Ν.2065/1992, με συνέπεια το εμφανιζόμενο στον Ισολογισμό ποσό της πρόβλεψης για αποζημίωση προσωπικού λόγω εξόδου από την υπηρεσία να υπολείπεται του πραγματικού κατά δρχ. 4.000.000 περίπου. Κατά τη γνώμη μας, οι ανωτέρω Οικονομικές Καταστάσεις, οι οποίες προκύπτουν από τα βιβλία και στοιχεία της εταιρείας, απεικονίζουν μαζί με το προσάρτημα, αφού ληφθούν υπόψη οι παραπάνω παρατηρήσεις μας, την περιουσιακή διάρθρωση και την οικονομική θέση της εταιρείας κατά την 31η Δεκεμβρίου 1997, καθώς και τα αποτελέσματα της χρήσεως που έληξε αυτή την ημερομηνία, βάσει των σχετικών διατάξεων που ισχύουν και λογιστικών αρχών, οι οποίες έχουν γίνει γενικά παραδεκτές και δεν διαφέρουν από εκείνες που η εταιρεία εφάρμοσε στην προηγούμενη χρήση.
</a:t>
          </a:r>
        </a:p>
      </xdr:txBody>
    </xdr:sp>
    <xdr:clientData/>
  </xdr:twoCellAnchor>
  <xdr:twoCellAnchor>
    <xdr:from>
      <xdr:col>2</xdr:col>
      <xdr:colOff>1219200</xdr:colOff>
      <xdr:row>113</xdr:row>
      <xdr:rowOff>161925</xdr:rowOff>
    </xdr:from>
    <xdr:to>
      <xdr:col>3</xdr:col>
      <xdr:colOff>219075</xdr:colOff>
      <xdr:row>116</xdr:row>
      <xdr:rowOff>123825</xdr:rowOff>
    </xdr:to>
    <xdr:pic>
      <xdr:nvPicPr>
        <xdr:cNvPr id="6" name="Εικόνα 2" descr="logo sol el 2010"/>
        <xdr:cNvPicPr preferRelativeResize="1">
          <a:picLocks noChangeAspect="1"/>
        </xdr:cNvPicPr>
      </xdr:nvPicPr>
      <xdr:blipFill>
        <a:blip r:embed="rId1"/>
        <a:stretch>
          <a:fillRect/>
        </a:stretch>
      </xdr:blipFill>
      <xdr:spPr>
        <a:xfrm>
          <a:off x="4562475" y="32194500"/>
          <a:ext cx="11811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21"/>
  <sheetViews>
    <sheetView tabSelected="1" zoomScale="60" zoomScaleNormal="60" zoomScaleSheetLayoutView="75" zoomScalePageLayoutView="0" workbookViewId="0" topLeftCell="A61">
      <selection activeCell="L30" sqref="L30"/>
    </sheetView>
  </sheetViews>
  <sheetFormatPr defaultColWidth="9.140625" defaultRowHeight="12.75"/>
  <cols>
    <col min="1" max="1" width="33.140625" style="6" customWidth="1"/>
    <col min="2" max="2" width="17.00390625" style="6" customWidth="1"/>
    <col min="3" max="3" width="32.7109375" style="6" customWidth="1"/>
    <col min="4" max="4" width="20.28125" style="8" customWidth="1"/>
    <col min="5" max="5" width="1.1484375" style="6" customWidth="1"/>
    <col min="6" max="6" width="18.8515625" style="8" customWidth="1"/>
    <col min="7" max="7" width="1.421875" style="6" customWidth="1"/>
    <col min="8" max="8" width="20.8515625" style="6" customWidth="1"/>
    <col min="9" max="9" width="0.71875" style="6" customWidth="1"/>
    <col min="10" max="10" width="23.00390625" style="5" customWidth="1"/>
    <col min="11" max="11" width="0.5625" style="4" customWidth="1"/>
    <col min="12" max="12" width="25.00390625" style="4" customWidth="1"/>
    <col min="13" max="13" width="0.71875" style="4" customWidth="1"/>
    <col min="14" max="14" width="19.8515625" style="4" customWidth="1"/>
    <col min="15" max="15" width="54.00390625" style="4" customWidth="1"/>
    <col min="16" max="16" width="26.57421875" style="4" customWidth="1"/>
    <col min="17" max="17" width="19.7109375" style="4" customWidth="1"/>
    <col min="18" max="18" width="1.7109375" style="4" customWidth="1"/>
    <col min="19" max="19" width="22.57421875" style="13" customWidth="1"/>
    <col min="20" max="73" width="9.140625" style="4" customWidth="1"/>
    <col min="74" max="16384" width="9.140625" style="12" customWidth="1"/>
  </cols>
  <sheetData>
    <row r="1" spans="1:19" ht="40.5" customHeight="1">
      <c r="A1" s="219" t="s">
        <v>88</v>
      </c>
      <c r="B1" s="220"/>
      <c r="C1" s="220"/>
      <c r="D1" s="220"/>
      <c r="E1" s="220"/>
      <c r="F1" s="220"/>
      <c r="G1" s="220"/>
      <c r="H1" s="220"/>
      <c r="I1" s="220"/>
      <c r="J1" s="220"/>
      <c r="K1" s="220"/>
      <c r="L1" s="220"/>
      <c r="M1" s="220"/>
      <c r="N1" s="220"/>
      <c r="O1" s="220"/>
      <c r="P1" s="220"/>
      <c r="Q1" s="220"/>
      <c r="R1" s="220"/>
      <c r="S1" s="221"/>
    </row>
    <row r="2" spans="1:19" s="3" customFormat="1" ht="37.5" customHeight="1">
      <c r="A2" s="250" t="s">
        <v>89</v>
      </c>
      <c r="B2" s="251"/>
      <c r="C2" s="251"/>
      <c r="D2" s="251"/>
      <c r="E2" s="251"/>
      <c r="F2" s="251"/>
      <c r="G2" s="251"/>
      <c r="H2" s="251"/>
      <c r="I2" s="251"/>
      <c r="J2" s="251"/>
      <c r="K2" s="251"/>
      <c r="L2" s="251"/>
      <c r="M2" s="251"/>
      <c r="N2" s="251"/>
      <c r="O2" s="251"/>
      <c r="P2" s="251"/>
      <c r="Q2" s="251"/>
      <c r="R2" s="251"/>
      <c r="S2" s="252"/>
    </row>
    <row r="3" spans="1:19" s="3" customFormat="1" ht="29.25" customHeight="1">
      <c r="A3" s="253" t="s">
        <v>97</v>
      </c>
      <c r="B3" s="254"/>
      <c r="C3" s="254"/>
      <c r="D3" s="254"/>
      <c r="E3" s="254"/>
      <c r="F3" s="254"/>
      <c r="G3" s="254"/>
      <c r="H3" s="254"/>
      <c r="I3" s="254"/>
      <c r="J3" s="254"/>
      <c r="K3" s="254"/>
      <c r="L3" s="254"/>
      <c r="M3" s="254"/>
      <c r="N3" s="254"/>
      <c r="O3" s="254"/>
      <c r="P3" s="254"/>
      <c r="Q3" s="254"/>
      <c r="R3" s="254"/>
      <c r="S3" s="255"/>
    </row>
    <row r="4" spans="1:19" s="3" customFormat="1" ht="9" customHeight="1">
      <c r="A4" s="122"/>
      <c r="B4" s="64"/>
      <c r="C4" s="64"/>
      <c r="D4" s="64"/>
      <c r="E4" s="64"/>
      <c r="F4" s="64"/>
      <c r="G4" s="64"/>
      <c r="H4" s="64"/>
      <c r="I4" s="64"/>
      <c r="J4" s="64"/>
      <c r="K4" s="64"/>
      <c r="L4" s="64"/>
      <c r="M4" s="64"/>
      <c r="N4" s="64"/>
      <c r="O4" s="64"/>
      <c r="P4" s="64"/>
      <c r="Q4" s="64"/>
      <c r="R4" s="64"/>
      <c r="S4" s="123"/>
    </row>
    <row r="5" spans="1:19" s="3" customFormat="1" ht="22.5" customHeight="1">
      <c r="A5" s="253" t="s">
        <v>98</v>
      </c>
      <c r="B5" s="254"/>
      <c r="C5" s="254"/>
      <c r="D5" s="254"/>
      <c r="E5" s="254"/>
      <c r="F5" s="254"/>
      <c r="G5" s="254"/>
      <c r="H5" s="254"/>
      <c r="I5" s="254"/>
      <c r="J5" s="254"/>
      <c r="K5" s="254"/>
      <c r="L5" s="254"/>
      <c r="M5" s="254"/>
      <c r="N5" s="254"/>
      <c r="O5" s="254"/>
      <c r="P5" s="254"/>
      <c r="Q5" s="254"/>
      <c r="R5" s="254"/>
      <c r="S5" s="255"/>
    </row>
    <row r="6" spans="1:19" s="3" customFormat="1" ht="22.5" customHeight="1">
      <c r="A6" s="124"/>
      <c r="B6" s="65"/>
      <c r="C6" s="65"/>
      <c r="D6" s="65"/>
      <c r="E6" s="65"/>
      <c r="F6" s="65"/>
      <c r="G6" s="65"/>
      <c r="H6" s="65"/>
      <c r="I6" s="65"/>
      <c r="J6" s="65"/>
      <c r="K6" s="65"/>
      <c r="L6" s="65"/>
      <c r="M6" s="65"/>
      <c r="N6" s="65"/>
      <c r="O6" s="65"/>
      <c r="P6" s="65"/>
      <c r="Q6" s="65"/>
      <c r="R6" s="65"/>
      <c r="S6" s="125"/>
    </row>
    <row r="7" spans="1:73" s="2" customFormat="1" ht="15.75">
      <c r="A7" s="126"/>
      <c r="B7" s="66"/>
      <c r="C7" s="66"/>
      <c r="D7" s="67"/>
      <c r="E7" s="66"/>
      <c r="F7" s="67"/>
      <c r="G7" s="66"/>
      <c r="H7" s="66"/>
      <c r="I7" s="66"/>
      <c r="J7" s="68"/>
      <c r="K7" s="68"/>
      <c r="L7" s="68"/>
      <c r="M7" s="68"/>
      <c r="N7" s="68"/>
      <c r="O7" s="81"/>
      <c r="P7" s="67"/>
      <c r="Q7" s="82" t="s">
        <v>0</v>
      </c>
      <c r="R7" s="82"/>
      <c r="S7" s="127" t="s">
        <v>0</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row>
    <row r="8" spans="1:73" s="2" customFormat="1" ht="15.75">
      <c r="A8" s="128" t="s">
        <v>1</v>
      </c>
      <c r="B8" s="70"/>
      <c r="C8" s="70"/>
      <c r="D8" s="241" t="s">
        <v>100</v>
      </c>
      <c r="E8" s="241"/>
      <c r="F8" s="241"/>
      <c r="G8" s="241"/>
      <c r="H8" s="241"/>
      <c r="I8" s="36"/>
      <c r="J8" s="37"/>
      <c r="K8" s="18"/>
      <c r="L8" s="38" t="s">
        <v>99</v>
      </c>
      <c r="M8" s="39"/>
      <c r="N8" s="39"/>
      <c r="O8" s="69" t="s">
        <v>50</v>
      </c>
      <c r="P8" s="70"/>
      <c r="Q8" s="36" t="s">
        <v>2</v>
      </c>
      <c r="R8" s="36"/>
      <c r="S8" s="129" t="s">
        <v>51</v>
      </c>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row>
    <row r="9" spans="1:73" s="2" customFormat="1" ht="15.75">
      <c r="A9" s="130" t="s">
        <v>3</v>
      </c>
      <c r="B9" s="46"/>
      <c r="C9" s="46"/>
      <c r="D9" s="40" t="s">
        <v>4</v>
      </c>
      <c r="E9" s="21"/>
      <c r="F9" s="40" t="s">
        <v>5</v>
      </c>
      <c r="G9" s="21"/>
      <c r="H9" s="40" t="s">
        <v>6</v>
      </c>
      <c r="I9" s="40"/>
      <c r="J9" s="40" t="s">
        <v>4</v>
      </c>
      <c r="K9" s="21"/>
      <c r="L9" s="40" t="s">
        <v>5</v>
      </c>
      <c r="M9" s="21"/>
      <c r="N9" s="40" t="s">
        <v>6</v>
      </c>
      <c r="O9" s="84"/>
      <c r="P9" s="18"/>
      <c r="Q9" s="38" t="s">
        <v>101</v>
      </c>
      <c r="R9" s="41"/>
      <c r="S9" s="131" t="s">
        <v>85</v>
      </c>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row>
    <row r="10" spans="1:73" s="2" customFormat="1" ht="19.5" customHeight="1">
      <c r="A10" s="128" t="s">
        <v>7</v>
      </c>
      <c r="B10" s="70"/>
      <c r="C10" s="70"/>
      <c r="D10" s="73"/>
      <c r="E10" s="30"/>
      <c r="F10" s="42"/>
      <c r="G10" s="30"/>
      <c r="H10" s="42"/>
      <c r="I10" s="42"/>
      <c r="J10" s="73"/>
      <c r="K10" s="30"/>
      <c r="L10" s="42"/>
      <c r="M10" s="30"/>
      <c r="N10" s="42"/>
      <c r="O10" s="85" t="s">
        <v>8</v>
      </c>
      <c r="P10" s="16"/>
      <c r="Q10" s="43"/>
      <c r="R10" s="43"/>
      <c r="S10" s="13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73" s="2" customFormat="1" ht="17.25" customHeight="1" thickBot="1">
      <c r="A11" s="130" t="s">
        <v>9</v>
      </c>
      <c r="B11" s="46"/>
      <c r="C11" s="46"/>
      <c r="D11" s="44">
        <f>J11</f>
        <v>299.33</v>
      </c>
      <c r="E11" s="30"/>
      <c r="F11" s="44">
        <f>L11</f>
        <v>299.33</v>
      </c>
      <c r="G11" s="30"/>
      <c r="H11" s="44">
        <f>D11-F11</f>
        <v>0</v>
      </c>
      <c r="I11" s="11"/>
      <c r="J11" s="24">
        <v>299.33</v>
      </c>
      <c r="K11" s="30"/>
      <c r="L11" s="24">
        <v>299.33</v>
      </c>
      <c r="M11" s="30"/>
      <c r="N11" s="24">
        <v>0</v>
      </c>
      <c r="O11" s="87" t="s">
        <v>10</v>
      </c>
      <c r="P11" s="88"/>
      <c r="Q11" s="89">
        <v>64420905.94</v>
      </c>
      <c r="R11" s="24"/>
      <c r="S11" s="133">
        <v>64420905.94</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73" s="2" customFormat="1" ht="17.25" customHeight="1" thickBot="1" thickTop="1">
      <c r="A12" s="134"/>
      <c r="B12" s="75"/>
      <c r="C12" s="75"/>
      <c r="D12" s="45">
        <f>D11</f>
        <v>299.33</v>
      </c>
      <c r="E12" s="30"/>
      <c r="F12" s="45">
        <f>F11</f>
        <v>299.33</v>
      </c>
      <c r="G12" s="30"/>
      <c r="H12" s="45">
        <f>H11</f>
        <v>0</v>
      </c>
      <c r="I12" s="30"/>
      <c r="J12" s="45">
        <f>J11</f>
        <v>299.33</v>
      </c>
      <c r="K12" s="30"/>
      <c r="L12" s="45">
        <f>L11</f>
        <v>299.33</v>
      </c>
      <c r="M12" s="30"/>
      <c r="N12" s="45">
        <f>N11</f>
        <v>0</v>
      </c>
      <c r="O12" s="90"/>
      <c r="P12" s="52"/>
      <c r="Q12" s="24"/>
      <c r="R12" s="24"/>
      <c r="S12" s="135"/>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row>
    <row r="13" spans="1:73" s="2" customFormat="1" ht="17.25" customHeight="1" thickTop="1">
      <c r="A13" s="128" t="s">
        <v>11</v>
      </c>
      <c r="B13" s="70"/>
      <c r="C13" s="70"/>
      <c r="D13" s="30"/>
      <c r="E13" s="30"/>
      <c r="F13" s="30"/>
      <c r="G13" s="30"/>
      <c r="H13" s="30"/>
      <c r="I13" s="30"/>
      <c r="J13" s="30"/>
      <c r="K13" s="30"/>
      <c r="L13" s="30"/>
      <c r="M13" s="30"/>
      <c r="N13" s="30"/>
      <c r="O13" s="87"/>
      <c r="P13" s="88"/>
      <c r="Q13" s="34"/>
      <c r="R13" s="34"/>
      <c r="S13" s="136"/>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row>
    <row r="14" spans="1:73" s="2" customFormat="1" ht="32.25" customHeight="1">
      <c r="A14" s="137" t="s">
        <v>12</v>
      </c>
      <c r="B14" s="76"/>
      <c r="C14" s="76"/>
      <c r="D14" s="23"/>
      <c r="E14" s="30"/>
      <c r="F14" s="23"/>
      <c r="G14" s="30"/>
      <c r="H14" s="23"/>
      <c r="I14" s="23"/>
      <c r="J14" s="23"/>
      <c r="K14" s="30"/>
      <c r="L14" s="23"/>
      <c r="M14" s="30"/>
      <c r="N14" s="23"/>
      <c r="O14" s="87" t="s">
        <v>14</v>
      </c>
      <c r="P14" s="88"/>
      <c r="Q14" s="11"/>
      <c r="R14" s="34"/>
      <c r="S14" s="136"/>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row>
    <row r="15" spans="1:73" s="2" customFormat="1" ht="17.25" customHeight="1">
      <c r="A15" s="137"/>
      <c r="B15" s="76"/>
      <c r="C15" s="76"/>
      <c r="D15" s="23"/>
      <c r="E15" s="30"/>
      <c r="F15" s="23"/>
      <c r="G15" s="30"/>
      <c r="H15" s="23"/>
      <c r="I15" s="23"/>
      <c r="J15" s="23"/>
      <c r="K15" s="30"/>
      <c r="L15" s="23"/>
      <c r="M15" s="30"/>
      <c r="N15" s="23"/>
      <c r="O15" s="91" t="s">
        <v>58</v>
      </c>
      <c r="P15" s="52"/>
      <c r="Q15" s="11">
        <f>H91</f>
        <v>-817983.3699999998</v>
      </c>
      <c r="R15" s="73"/>
      <c r="S15" s="138">
        <v>-3002209.0699999994</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row>
    <row r="16" spans="1:73" s="2" customFormat="1" ht="17.25" customHeight="1">
      <c r="A16" s="130" t="s">
        <v>13</v>
      </c>
      <c r="B16" s="46"/>
      <c r="C16" s="46"/>
      <c r="D16" s="24">
        <v>24733882.33</v>
      </c>
      <c r="E16" s="30"/>
      <c r="F16" s="24">
        <v>0</v>
      </c>
      <c r="G16" s="30"/>
      <c r="H16" s="23">
        <f aca="true" t="shared" si="0" ref="H16:H21">D16-F16</f>
        <v>24733882.33</v>
      </c>
      <c r="I16" s="23"/>
      <c r="J16" s="24">
        <v>24733882.33</v>
      </c>
      <c r="K16" s="30"/>
      <c r="L16" s="24">
        <v>0</v>
      </c>
      <c r="M16" s="30"/>
      <c r="N16" s="24">
        <f aca="true" t="shared" si="1" ref="N16:N21">J16-L16</f>
        <v>24733882.33</v>
      </c>
      <c r="O16" s="90" t="s">
        <v>55</v>
      </c>
      <c r="P16" s="18"/>
      <c r="Q16" s="35">
        <f>S17</f>
        <v>-7039225.22</v>
      </c>
      <c r="R16" s="11"/>
      <c r="S16" s="139">
        <v>-4037016.1500000004</v>
      </c>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row>
    <row r="17" spans="1:73" s="2" customFormat="1" ht="17.25" customHeight="1">
      <c r="A17" s="130" t="s">
        <v>15</v>
      </c>
      <c r="B17" s="46"/>
      <c r="C17" s="46"/>
      <c r="D17" s="24">
        <v>23442433.23</v>
      </c>
      <c r="E17" s="30"/>
      <c r="F17" s="24">
        <v>5613753.33</v>
      </c>
      <c r="G17" s="23"/>
      <c r="H17" s="23">
        <f t="shared" si="0"/>
        <v>17828679.9</v>
      </c>
      <c r="I17" s="23"/>
      <c r="J17" s="24">
        <v>23442433.23</v>
      </c>
      <c r="K17" s="30"/>
      <c r="L17" s="24">
        <v>3737555.11</v>
      </c>
      <c r="M17" s="23"/>
      <c r="N17" s="24">
        <f t="shared" si="1"/>
        <v>19704878.12</v>
      </c>
      <c r="O17" s="77"/>
      <c r="P17" s="22"/>
      <c r="Q17" s="92">
        <f>SUM(Q15:Q16)</f>
        <v>-7857208.59</v>
      </c>
      <c r="R17" s="92"/>
      <c r="S17" s="140">
        <f>S15+S16</f>
        <v>-7039225.22</v>
      </c>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row>
    <row r="18" spans="1:73" s="2" customFormat="1" ht="17.25" customHeight="1">
      <c r="A18" s="130" t="s">
        <v>16</v>
      </c>
      <c r="B18" s="46"/>
      <c r="C18" s="46"/>
      <c r="D18" s="24">
        <v>368773.56</v>
      </c>
      <c r="E18" s="23"/>
      <c r="F18" s="24">
        <v>319531.45</v>
      </c>
      <c r="G18" s="23"/>
      <c r="H18" s="23">
        <f>D18-F18</f>
        <v>49242.109999999986</v>
      </c>
      <c r="I18" s="23"/>
      <c r="J18" s="24">
        <v>368773.56</v>
      </c>
      <c r="K18" s="23"/>
      <c r="L18" s="24">
        <v>298104.68</v>
      </c>
      <c r="M18" s="23"/>
      <c r="N18" s="24">
        <f t="shared" si="1"/>
        <v>70668.88</v>
      </c>
      <c r="O18" s="77"/>
      <c r="P18" s="22"/>
      <c r="Q18" s="11"/>
      <c r="R18" s="78"/>
      <c r="S18" s="14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row>
    <row r="19" spans="1:73" s="2" customFormat="1" ht="17.25" customHeight="1">
      <c r="A19" s="130" t="s">
        <v>75</v>
      </c>
      <c r="B19" s="46"/>
      <c r="C19" s="46"/>
      <c r="D19" s="24">
        <v>317479.37</v>
      </c>
      <c r="E19" s="23"/>
      <c r="F19" s="24">
        <v>243469.48</v>
      </c>
      <c r="G19" s="23"/>
      <c r="H19" s="23">
        <f>D19-F19</f>
        <v>74009.88999999998</v>
      </c>
      <c r="I19" s="23"/>
      <c r="J19" s="24">
        <v>317479.37</v>
      </c>
      <c r="K19" s="23"/>
      <c r="L19" s="24">
        <v>217088.56</v>
      </c>
      <c r="M19" s="23"/>
      <c r="N19" s="24">
        <f t="shared" si="1"/>
        <v>100390.81</v>
      </c>
      <c r="O19" s="93"/>
      <c r="P19" s="9"/>
      <c r="Q19" s="9"/>
      <c r="R19" s="9"/>
      <c r="S19" s="142"/>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row>
    <row r="20" spans="1:73" s="3" customFormat="1" ht="16.5" customHeight="1">
      <c r="A20" s="130" t="s">
        <v>17</v>
      </c>
      <c r="B20" s="46"/>
      <c r="C20" s="46"/>
      <c r="D20" s="24">
        <v>2439512.11</v>
      </c>
      <c r="E20" s="23"/>
      <c r="F20" s="24">
        <v>2338789.02</v>
      </c>
      <c r="G20" s="23"/>
      <c r="H20" s="23">
        <f t="shared" si="0"/>
        <v>100723.08999999985</v>
      </c>
      <c r="I20" s="23"/>
      <c r="J20" s="24">
        <v>2378534.56</v>
      </c>
      <c r="K20" s="23"/>
      <c r="L20" s="24">
        <v>2301241.54</v>
      </c>
      <c r="M20" s="23"/>
      <c r="N20" s="24">
        <f t="shared" si="1"/>
        <v>77293.02000000002</v>
      </c>
      <c r="O20" s="94"/>
      <c r="P20" s="95"/>
      <c r="Q20" s="95"/>
      <c r="R20" s="95"/>
      <c r="S20" s="143"/>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3" customFormat="1" ht="16.5" customHeight="1">
      <c r="A21" s="130" t="s">
        <v>90</v>
      </c>
      <c r="B21" s="46"/>
      <c r="C21" s="46"/>
      <c r="D21" s="24">
        <v>463022.11</v>
      </c>
      <c r="E21" s="23"/>
      <c r="F21" s="24">
        <v>0</v>
      </c>
      <c r="G21" s="23"/>
      <c r="H21" s="23">
        <f t="shared" si="0"/>
        <v>463022.11</v>
      </c>
      <c r="I21" s="23"/>
      <c r="J21" s="24">
        <v>280458.14</v>
      </c>
      <c r="K21" s="23"/>
      <c r="L21" s="24">
        <v>0</v>
      </c>
      <c r="M21" s="23"/>
      <c r="N21" s="24">
        <f t="shared" si="1"/>
        <v>280458.14</v>
      </c>
      <c r="O21" s="94"/>
      <c r="P21" s="95"/>
      <c r="Q21" s="95"/>
      <c r="R21" s="95"/>
      <c r="S21" s="143"/>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2" customFormat="1" ht="17.25" customHeight="1" thickBot="1">
      <c r="A22" s="130" t="s">
        <v>18</v>
      </c>
      <c r="B22" s="46"/>
      <c r="C22" s="46"/>
      <c r="D22" s="28">
        <f>SUM(D16:D21)</f>
        <v>51765102.71</v>
      </c>
      <c r="E22" s="30"/>
      <c r="F22" s="28">
        <f>SUM(F16:F21)</f>
        <v>8515543.280000001</v>
      </c>
      <c r="G22" s="30"/>
      <c r="H22" s="45">
        <f>SUM(H16:H21)</f>
        <v>43249559.42999999</v>
      </c>
      <c r="I22" s="30"/>
      <c r="J22" s="28">
        <f>SUM(J16:J21)</f>
        <v>51521561.190000005</v>
      </c>
      <c r="K22" s="30"/>
      <c r="L22" s="28">
        <f>SUM(L16:L21)</f>
        <v>6553989.89</v>
      </c>
      <c r="M22" s="30"/>
      <c r="N22" s="45">
        <f>SUM(N16:N21)</f>
        <v>44967571.30000001</v>
      </c>
      <c r="O22" s="77"/>
      <c r="P22" s="9"/>
      <c r="Q22" s="11"/>
      <c r="R22" s="9"/>
      <c r="S22" s="144"/>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row r="23" spans="1:73" s="2" customFormat="1" ht="17.25" customHeight="1" thickTop="1">
      <c r="A23" s="145"/>
      <c r="B23" s="22"/>
      <c r="C23" s="9"/>
      <c r="D23" s="78"/>
      <c r="E23" s="78"/>
      <c r="F23" s="78"/>
      <c r="G23" s="78"/>
      <c r="H23" s="78"/>
      <c r="I23" s="78"/>
      <c r="J23" s="78"/>
      <c r="K23" s="78"/>
      <c r="L23" s="78"/>
      <c r="M23" s="78"/>
      <c r="N23" s="78"/>
      <c r="O23" s="85" t="s">
        <v>102</v>
      </c>
      <c r="P23" s="97"/>
      <c r="Q23" s="97"/>
      <c r="R23" s="97"/>
      <c r="S23" s="146"/>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row>
    <row r="24" spans="1:73" s="2" customFormat="1" ht="17.25" customHeight="1" thickBot="1">
      <c r="A24" s="145"/>
      <c r="B24" s="46"/>
      <c r="C24" s="46"/>
      <c r="D24" s="30"/>
      <c r="E24" s="30"/>
      <c r="F24" s="30"/>
      <c r="G24" s="30"/>
      <c r="H24" s="34"/>
      <c r="I24" s="34"/>
      <c r="J24" s="34"/>
      <c r="K24" s="30"/>
      <c r="L24" s="34"/>
      <c r="M24" s="30"/>
      <c r="N24" s="30"/>
      <c r="O24" s="90" t="s">
        <v>103</v>
      </c>
      <c r="P24" s="97"/>
      <c r="Q24" s="45">
        <v>31213.34</v>
      </c>
      <c r="R24" s="97"/>
      <c r="S24" s="200">
        <v>0</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row>
    <row r="25" spans="1:73" s="2" customFormat="1" ht="17.25" customHeight="1" thickBot="1" thickTop="1">
      <c r="A25" s="145"/>
      <c r="B25" s="46"/>
      <c r="C25" s="46"/>
      <c r="D25" s="30"/>
      <c r="E25" s="30"/>
      <c r="F25" s="30"/>
      <c r="G25" s="23"/>
      <c r="H25" s="32">
        <f>H22</f>
        <v>43249559.42999999</v>
      </c>
      <c r="I25" s="30"/>
      <c r="J25" s="30"/>
      <c r="K25" s="30"/>
      <c r="L25" s="30"/>
      <c r="M25" s="30"/>
      <c r="N25" s="47">
        <f>N22</f>
        <v>44967571.30000001</v>
      </c>
      <c r="O25" s="96"/>
      <c r="P25" s="97"/>
      <c r="Q25" s="97"/>
      <c r="R25" s="97"/>
      <c r="S25" s="146"/>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row>
    <row r="26" spans="1:73" s="2" customFormat="1" ht="17.25" customHeight="1" thickTop="1">
      <c r="A26" s="137" t="s">
        <v>76</v>
      </c>
      <c r="B26" s="46"/>
      <c r="C26" s="46"/>
      <c r="D26" s="30"/>
      <c r="E26" s="30"/>
      <c r="F26" s="30"/>
      <c r="G26" s="30"/>
      <c r="H26" s="11"/>
      <c r="I26" s="11"/>
      <c r="J26" s="30"/>
      <c r="K26" s="30"/>
      <c r="L26" s="30"/>
      <c r="M26" s="23"/>
      <c r="N26" s="48"/>
      <c r="O26" s="96"/>
      <c r="P26" s="97"/>
      <c r="Q26" s="97"/>
      <c r="R26" s="97"/>
      <c r="S26" s="146"/>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row>
    <row r="27" spans="1:73" s="2" customFormat="1" ht="17.25" customHeight="1" thickBot="1">
      <c r="A27" s="130" t="s">
        <v>77</v>
      </c>
      <c r="B27" s="46"/>
      <c r="C27" s="46"/>
      <c r="D27" s="30"/>
      <c r="E27" s="30"/>
      <c r="F27" s="30"/>
      <c r="G27" s="30"/>
      <c r="H27" s="44">
        <v>22178.58</v>
      </c>
      <c r="I27" s="11"/>
      <c r="J27" s="30"/>
      <c r="K27" s="30"/>
      <c r="L27" s="30"/>
      <c r="M27" s="23"/>
      <c r="N27" s="44">
        <v>83592.45</v>
      </c>
      <c r="O27" s="96"/>
      <c r="P27" s="97"/>
      <c r="Q27" s="97"/>
      <c r="R27" s="97"/>
      <c r="S27" s="146"/>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row>
    <row r="28" spans="1:73" s="2" customFormat="1" ht="18.75" customHeight="1" thickTop="1">
      <c r="A28" s="130" t="s">
        <v>78</v>
      </c>
      <c r="B28" s="46"/>
      <c r="C28" s="46"/>
      <c r="D28" s="30"/>
      <c r="E28" s="30"/>
      <c r="F28" s="30"/>
      <c r="G28" s="30"/>
      <c r="H28" s="49">
        <f>H25+H27</f>
        <v>43271738.00999999</v>
      </c>
      <c r="I28" s="11"/>
      <c r="J28" s="30"/>
      <c r="K28" s="30"/>
      <c r="L28" s="30"/>
      <c r="M28" s="23"/>
      <c r="N28" s="49">
        <f>N25+N27</f>
        <v>45051163.750000015</v>
      </c>
      <c r="O28" s="96"/>
      <c r="P28" s="97"/>
      <c r="Q28" s="97"/>
      <c r="R28" s="97"/>
      <c r="S28" s="146"/>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row>
    <row r="29" spans="1:73" s="2" customFormat="1" ht="18.75" customHeight="1" thickBot="1">
      <c r="A29" s="130"/>
      <c r="B29" s="46"/>
      <c r="C29" s="46"/>
      <c r="D29" s="30"/>
      <c r="E29" s="30"/>
      <c r="F29" s="30"/>
      <c r="G29" s="30"/>
      <c r="H29" s="11"/>
      <c r="I29" s="11"/>
      <c r="J29" s="30"/>
      <c r="K29" s="30"/>
      <c r="L29" s="30"/>
      <c r="M29" s="23"/>
      <c r="N29" s="30"/>
      <c r="O29" s="90" t="s">
        <v>47</v>
      </c>
      <c r="P29" s="52"/>
      <c r="Q29" s="32">
        <f>Q17+Q11+Q24</f>
        <v>56594910.69</v>
      </c>
      <c r="R29" s="30"/>
      <c r="S29" s="147">
        <f>S17+S11</f>
        <v>57381680.72</v>
      </c>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row>
    <row r="30" spans="1:73" s="2" customFormat="1" ht="17.25" customHeight="1" thickTop="1">
      <c r="A30" s="128" t="s">
        <v>21</v>
      </c>
      <c r="B30" s="70"/>
      <c r="C30" s="70"/>
      <c r="D30" s="30"/>
      <c r="E30" s="23"/>
      <c r="F30" s="30"/>
      <c r="G30" s="23"/>
      <c r="H30" s="30"/>
      <c r="I30" s="30"/>
      <c r="J30" s="30"/>
      <c r="K30" s="23"/>
      <c r="L30" s="30"/>
      <c r="M30" s="23"/>
      <c r="N30" s="30"/>
      <c r="O30" s="96"/>
      <c r="P30" s="97"/>
      <c r="Q30" s="97"/>
      <c r="R30" s="97"/>
      <c r="S30" s="146"/>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row>
    <row r="31" spans="1:73" s="2" customFormat="1" ht="15">
      <c r="A31" s="137" t="s">
        <v>23</v>
      </c>
      <c r="B31" s="76"/>
      <c r="C31" s="76"/>
      <c r="D31" s="23"/>
      <c r="E31" s="23"/>
      <c r="F31" s="23"/>
      <c r="G31" s="23"/>
      <c r="H31" s="23"/>
      <c r="I31" s="23"/>
      <c r="J31" s="23"/>
      <c r="K31" s="23"/>
      <c r="L31" s="23"/>
      <c r="M31" s="23"/>
      <c r="N31" s="23"/>
      <c r="O31" s="98"/>
      <c r="P31" s="88"/>
      <c r="Q31" s="23"/>
      <c r="R31" s="23"/>
      <c r="S31" s="148"/>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row>
    <row r="32" spans="1:73" s="2" customFormat="1" ht="16.5" customHeight="1">
      <c r="A32" s="130" t="s">
        <v>41</v>
      </c>
      <c r="B32" s="46"/>
      <c r="C32" s="22"/>
      <c r="D32" s="11"/>
      <c r="E32" s="11"/>
      <c r="F32" s="11"/>
      <c r="G32" s="11"/>
      <c r="H32" s="11"/>
      <c r="I32" s="11"/>
      <c r="J32" s="11"/>
      <c r="K32" s="11"/>
      <c r="L32" s="11"/>
      <c r="M32" s="11"/>
      <c r="N32" s="23"/>
      <c r="O32" s="96"/>
      <c r="P32" s="97"/>
      <c r="Q32" s="97"/>
      <c r="R32" s="97"/>
      <c r="S32" s="146"/>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row>
    <row r="33" spans="1:73" s="2" customFormat="1" ht="17.25" customHeight="1" thickBot="1">
      <c r="A33" s="130" t="s">
        <v>25</v>
      </c>
      <c r="B33" s="46"/>
      <c r="C33" s="22"/>
      <c r="D33" s="11"/>
      <c r="E33" s="11"/>
      <c r="F33" s="11"/>
      <c r="G33" s="11"/>
      <c r="H33" s="50">
        <v>265747.37</v>
      </c>
      <c r="I33" s="23"/>
      <c r="J33" s="11"/>
      <c r="K33" s="11"/>
      <c r="L33" s="11"/>
      <c r="M33" s="11"/>
      <c r="N33" s="50">
        <v>149507.62</v>
      </c>
      <c r="O33" s="96"/>
      <c r="P33" s="97"/>
      <c r="Q33" s="97"/>
      <c r="R33" s="97"/>
      <c r="S33" s="146"/>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row>
    <row r="34" spans="1:73" s="2" customFormat="1" ht="17.25" customHeight="1" thickTop="1">
      <c r="A34" s="145"/>
      <c r="B34" s="22"/>
      <c r="C34" s="46"/>
      <c r="D34" s="23"/>
      <c r="E34" s="23"/>
      <c r="F34" s="23"/>
      <c r="G34" s="23"/>
      <c r="H34" s="30"/>
      <c r="I34" s="30"/>
      <c r="J34" s="23"/>
      <c r="K34" s="23"/>
      <c r="L34" s="23"/>
      <c r="M34" s="23"/>
      <c r="N34" s="30"/>
      <c r="O34" s="85" t="s">
        <v>19</v>
      </c>
      <c r="P34" s="16"/>
      <c r="Q34" s="11"/>
      <c r="R34" s="11"/>
      <c r="S34" s="144"/>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row>
    <row r="35" spans="1:73" s="2" customFormat="1" ht="17.25" customHeight="1">
      <c r="A35" s="137" t="s">
        <v>26</v>
      </c>
      <c r="B35" s="76"/>
      <c r="C35" s="76"/>
      <c r="D35" s="23"/>
      <c r="E35" s="23"/>
      <c r="F35" s="23"/>
      <c r="G35" s="23"/>
      <c r="H35" s="24"/>
      <c r="I35" s="24"/>
      <c r="J35" s="23"/>
      <c r="K35" s="23"/>
      <c r="L35" s="23"/>
      <c r="M35" s="23"/>
      <c r="N35" s="24"/>
      <c r="O35" s="87" t="s">
        <v>20</v>
      </c>
      <c r="P35" s="88"/>
      <c r="Q35" s="23"/>
      <c r="R35" s="23"/>
      <c r="S35" s="148"/>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row>
    <row r="36" spans="1:73" s="2" customFormat="1" ht="17.25" customHeight="1">
      <c r="A36" s="130" t="s">
        <v>27</v>
      </c>
      <c r="B36" s="46"/>
      <c r="C36" s="46"/>
      <c r="D36" s="23"/>
      <c r="E36" s="23"/>
      <c r="F36" s="11"/>
      <c r="G36" s="23"/>
      <c r="H36" s="23">
        <v>13175603.97</v>
      </c>
      <c r="I36" s="11"/>
      <c r="J36" s="23"/>
      <c r="K36" s="23"/>
      <c r="L36" s="11"/>
      <c r="M36" s="23"/>
      <c r="N36" s="23">
        <v>12322140.14</v>
      </c>
      <c r="O36" s="90" t="s">
        <v>22</v>
      </c>
      <c r="P36" s="52"/>
      <c r="Q36" s="23">
        <v>2455089.01</v>
      </c>
      <c r="R36" s="23"/>
      <c r="S36" s="138">
        <v>1612353.82</v>
      </c>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row>
    <row r="37" spans="1:73" s="2" customFormat="1" ht="17.25" customHeight="1">
      <c r="A37" s="130" t="s">
        <v>104</v>
      </c>
      <c r="B37" s="46"/>
      <c r="C37" s="46"/>
      <c r="D37" s="23"/>
      <c r="E37" s="23"/>
      <c r="F37" s="11"/>
      <c r="G37" s="23"/>
      <c r="H37" s="23">
        <v>85870.49</v>
      </c>
      <c r="I37" s="11"/>
      <c r="J37" s="23"/>
      <c r="K37" s="23"/>
      <c r="L37" s="11"/>
      <c r="M37" s="23"/>
      <c r="N37" s="23"/>
      <c r="O37" s="90" t="s">
        <v>24</v>
      </c>
      <c r="P37" s="52"/>
      <c r="Q37" s="11">
        <v>86673.19</v>
      </c>
      <c r="R37" s="11"/>
      <c r="S37" s="138">
        <v>8287.35</v>
      </c>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row>
    <row r="38" spans="1:73" s="2" customFormat="1" ht="17.25" customHeight="1">
      <c r="A38" s="130" t="s">
        <v>60</v>
      </c>
      <c r="B38" s="46"/>
      <c r="C38" s="46"/>
      <c r="D38" s="23"/>
      <c r="E38" s="23"/>
      <c r="F38" s="23"/>
      <c r="G38" s="23"/>
      <c r="H38" s="35">
        <v>22032.09</v>
      </c>
      <c r="I38" s="23"/>
      <c r="J38" s="23"/>
      <c r="K38" s="23"/>
      <c r="L38" s="23"/>
      <c r="M38" s="23"/>
      <c r="N38" s="201">
        <v>64721.16</v>
      </c>
      <c r="O38" s="90" t="s">
        <v>105</v>
      </c>
      <c r="P38" s="97"/>
      <c r="Q38" s="11">
        <v>57856.95</v>
      </c>
      <c r="R38" s="97"/>
      <c r="S38" s="138">
        <v>0</v>
      </c>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row>
    <row r="39" spans="1:73" s="2" customFormat="1" ht="17.25" customHeight="1" thickBot="1">
      <c r="A39" s="134"/>
      <c r="B39" s="75"/>
      <c r="C39" s="75"/>
      <c r="D39" s="23"/>
      <c r="E39" s="23"/>
      <c r="F39" s="23"/>
      <c r="G39" s="23"/>
      <c r="H39" s="51">
        <f>SUM(H36:H38)</f>
        <v>13283506.55</v>
      </c>
      <c r="I39" s="30"/>
      <c r="J39" s="23"/>
      <c r="K39" s="23"/>
      <c r="L39" s="23"/>
      <c r="M39" s="23"/>
      <c r="N39" s="45">
        <f>SUM(N36:N38)</f>
        <v>12386861.3</v>
      </c>
      <c r="O39" s="90" t="s">
        <v>46</v>
      </c>
      <c r="P39" s="52"/>
      <c r="Q39" s="35">
        <v>262732.89</v>
      </c>
      <c r="R39" s="11"/>
      <c r="S39" s="138">
        <v>731647.55</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row>
    <row r="40" spans="1:73" s="2" customFormat="1" ht="17.25" customHeight="1" thickBot="1" thickTop="1">
      <c r="A40" s="137" t="s">
        <v>28</v>
      </c>
      <c r="B40" s="76"/>
      <c r="C40" s="76"/>
      <c r="D40" s="23"/>
      <c r="E40" s="23"/>
      <c r="F40" s="23"/>
      <c r="G40" s="23"/>
      <c r="H40" s="11"/>
      <c r="I40" s="11"/>
      <c r="J40" s="23"/>
      <c r="K40" s="23"/>
      <c r="L40" s="23"/>
      <c r="M40" s="23"/>
      <c r="N40" s="11"/>
      <c r="O40" s="90" t="s">
        <v>53</v>
      </c>
      <c r="P40" s="22"/>
      <c r="Q40" s="33">
        <f>SUM(Q36:Q39)</f>
        <v>2862352.04</v>
      </c>
      <c r="R40" s="11"/>
      <c r="S40" s="149">
        <f>SUM(S36:S39)</f>
        <v>2352288.72</v>
      </c>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row>
    <row r="41" spans="1:73" s="2" customFormat="1" ht="17.25" customHeight="1" thickTop="1">
      <c r="A41" s="130" t="s">
        <v>70</v>
      </c>
      <c r="B41" s="76"/>
      <c r="C41" s="76"/>
      <c r="D41" s="23"/>
      <c r="E41" s="23"/>
      <c r="F41" s="23"/>
      <c r="G41" s="23"/>
      <c r="H41" s="11">
        <v>0</v>
      </c>
      <c r="I41" s="11"/>
      <c r="J41" s="23"/>
      <c r="K41" s="23"/>
      <c r="L41" s="23"/>
      <c r="M41" s="23"/>
      <c r="N41" s="11">
        <v>0</v>
      </c>
      <c r="O41" s="96"/>
      <c r="P41" s="97"/>
      <c r="Q41" s="97"/>
      <c r="R41" s="97"/>
      <c r="S41" s="146"/>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row>
    <row r="42" spans="1:73" s="2" customFormat="1" ht="17.25" customHeight="1">
      <c r="A42" s="130" t="s">
        <v>29</v>
      </c>
      <c r="B42" s="46"/>
      <c r="C42" s="46"/>
      <c r="D42" s="23"/>
      <c r="E42" s="23"/>
      <c r="F42" s="23"/>
      <c r="G42" s="23"/>
      <c r="H42" s="11">
        <v>1139507.79</v>
      </c>
      <c r="I42" s="11"/>
      <c r="J42" s="23"/>
      <c r="K42" s="23"/>
      <c r="L42" s="23"/>
      <c r="M42" s="23"/>
      <c r="N42" s="11">
        <v>1589088.8</v>
      </c>
      <c r="O42" s="96"/>
      <c r="P42" s="97"/>
      <c r="Q42" s="97"/>
      <c r="R42" s="97"/>
      <c r="S42" s="146"/>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row>
    <row r="43" spans="1:73" s="2" customFormat="1" ht="17.25" customHeight="1" thickBot="1">
      <c r="A43" s="130"/>
      <c r="B43" s="46"/>
      <c r="C43" s="46"/>
      <c r="D43" s="23"/>
      <c r="E43" s="23"/>
      <c r="F43" s="23"/>
      <c r="G43" s="23"/>
      <c r="H43" s="45">
        <f>SUM(H41:H42)</f>
        <v>1139507.79</v>
      </c>
      <c r="I43" s="30"/>
      <c r="J43" s="23"/>
      <c r="K43" s="23"/>
      <c r="L43" s="23"/>
      <c r="M43" s="23"/>
      <c r="N43" s="45">
        <f>N42+N41</f>
        <v>1589088.8</v>
      </c>
      <c r="O43" s="96"/>
      <c r="P43" s="97"/>
      <c r="Q43" s="97"/>
      <c r="R43" s="97"/>
      <c r="S43" s="146"/>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row>
    <row r="44" spans="1:73" s="2" customFormat="1" ht="17.25" customHeight="1" thickBot="1" thickTop="1">
      <c r="A44" s="130" t="s">
        <v>45</v>
      </c>
      <c r="B44" s="46"/>
      <c r="C44" s="46"/>
      <c r="D44" s="23"/>
      <c r="E44" s="23"/>
      <c r="F44" s="23"/>
      <c r="G44" s="23"/>
      <c r="H44" s="53">
        <f>H39+H43+H33</f>
        <v>14688761.709999999</v>
      </c>
      <c r="I44" s="30"/>
      <c r="J44" s="23"/>
      <c r="K44" s="23"/>
      <c r="L44" s="23"/>
      <c r="M44" s="23"/>
      <c r="N44" s="53">
        <f>N43+N39+N33</f>
        <v>14125457.72</v>
      </c>
      <c r="O44" s="96"/>
      <c r="P44" s="97"/>
      <c r="Q44" s="97"/>
      <c r="R44" s="97"/>
      <c r="S44" s="146"/>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row>
    <row r="45" spans="1:73" s="2" customFormat="1" ht="17.25" customHeight="1" thickTop="1">
      <c r="A45" s="130"/>
      <c r="B45" s="46"/>
      <c r="C45" s="46"/>
      <c r="D45" s="23"/>
      <c r="E45" s="23"/>
      <c r="F45" s="23"/>
      <c r="G45" s="23"/>
      <c r="H45" s="30"/>
      <c r="I45" s="30"/>
      <c r="J45" s="23"/>
      <c r="K45" s="23"/>
      <c r="L45" s="23"/>
      <c r="M45" s="23"/>
      <c r="N45" s="30"/>
      <c r="O45" s="77"/>
      <c r="P45" s="9"/>
      <c r="Q45" s="11"/>
      <c r="R45" s="78"/>
      <c r="S45" s="14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row>
    <row r="46" spans="1:73" s="2" customFormat="1" ht="17.25" customHeight="1">
      <c r="A46" s="128" t="s">
        <v>42</v>
      </c>
      <c r="B46" s="46"/>
      <c r="C46" s="46"/>
      <c r="D46" s="23"/>
      <c r="E46" s="23"/>
      <c r="F46" s="23"/>
      <c r="G46" s="23"/>
      <c r="H46" s="78"/>
      <c r="I46" s="30"/>
      <c r="J46" s="23"/>
      <c r="K46" s="23"/>
      <c r="L46" s="23"/>
      <c r="M46" s="23"/>
      <c r="N46" s="78"/>
      <c r="O46" s="69" t="s">
        <v>52</v>
      </c>
      <c r="P46" s="52"/>
      <c r="Q46" s="23"/>
      <c r="R46" s="23"/>
      <c r="S46" s="148"/>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row>
    <row r="47" spans="1:73" s="2" customFormat="1" ht="17.25" customHeight="1">
      <c r="A47" s="130" t="s">
        <v>106</v>
      </c>
      <c r="B47" s="46"/>
      <c r="C47" s="46"/>
      <c r="D47" s="23"/>
      <c r="E47" s="23"/>
      <c r="F47" s="23"/>
      <c r="G47" s="23"/>
      <c r="H47" s="23">
        <v>2875.73</v>
      </c>
      <c r="I47" s="30"/>
      <c r="J47" s="23"/>
      <c r="K47" s="23"/>
      <c r="L47" s="23"/>
      <c r="M47" s="23"/>
      <c r="N47" s="23">
        <v>0</v>
      </c>
      <c r="O47" s="69"/>
      <c r="P47" s="52"/>
      <c r="Q47" s="23"/>
      <c r="R47" s="23"/>
      <c r="S47" s="148"/>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row>
    <row r="48" spans="1:73" s="2" customFormat="1" ht="17.25" customHeight="1">
      <c r="A48" s="130" t="s">
        <v>43</v>
      </c>
      <c r="B48" s="46"/>
      <c r="C48" s="46"/>
      <c r="D48" s="23"/>
      <c r="E48" s="23"/>
      <c r="F48" s="23"/>
      <c r="G48" s="23"/>
      <c r="H48" s="23">
        <v>1582707.23</v>
      </c>
      <c r="I48" s="23"/>
      <c r="J48" s="23"/>
      <c r="K48" s="23"/>
      <c r="L48" s="23"/>
      <c r="M48" s="23"/>
      <c r="N48" s="23">
        <v>586782.07</v>
      </c>
      <c r="O48" s="72" t="s">
        <v>86</v>
      </c>
      <c r="P48" s="18"/>
      <c r="Q48" s="11">
        <v>88819.95</v>
      </c>
      <c r="R48" s="11"/>
      <c r="S48" s="138">
        <v>29434.1</v>
      </c>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row>
    <row r="49" spans="1:73" s="2" customFormat="1" ht="17.25" customHeight="1" thickBot="1">
      <c r="A49" s="130"/>
      <c r="B49" s="46"/>
      <c r="C49" s="46"/>
      <c r="D49" s="23"/>
      <c r="E49" s="23"/>
      <c r="F49" s="23"/>
      <c r="G49" s="23"/>
      <c r="H49" s="45">
        <f>H47+H48</f>
        <v>1585582.96</v>
      </c>
      <c r="I49" s="23"/>
      <c r="J49" s="23"/>
      <c r="K49" s="23"/>
      <c r="L49" s="23"/>
      <c r="M49" s="23"/>
      <c r="N49" s="45">
        <f>N47+N48</f>
        <v>586782.07</v>
      </c>
      <c r="O49" s="84"/>
      <c r="P49" s="18"/>
      <c r="Q49" s="51">
        <f>SUM(Q48:Q48)</f>
        <v>88819.95</v>
      </c>
      <c r="R49" s="11"/>
      <c r="S49" s="202">
        <f>S48</f>
        <v>29434.1</v>
      </c>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row>
    <row r="50" spans="1:73" s="2" customFormat="1" ht="17.25" customHeight="1" thickTop="1">
      <c r="A50" s="130" t="s">
        <v>44</v>
      </c>
      <c r="B50" s="46"/>
      <c r="C50" s="46"/>
      <c r="D50" s="23"/>
      <c r="E50" s="23"/>
      <c r="F50" s="23"/>
      <c r="G50" s="23"/>
      <c r="H50" s="30"/>
      <c r="I50" s="30"/>
      <c r="J50" s="23"/>
      <c r="K50" s="23"/>
      <c r="L50" s="23"/>
      <c r="M50" s="23"/>
      <c r="N50" s="30"/>
      <c r="O50" s="77"/>
      <c r="P50" s="9"/>
      <c r="Q50" s="11"/>
      <c r="R50" s="78"/>
      <c r="S50" s="14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row>
    <row r="51" spans="1:73" s="2" customFormat="1" ht="17.25" customHeight="1" thickBot="1">
      <c r="A51" s="128" t="s">
        <v>40</v>
      </c>
      <c r="B51" s="70"/>
      <c r="C51" s="70"/>
      <c r="D51" s="30"/>
      <c r="E51" s="23"/>
      <c r="F51" s="30"/>
      <c r="G51" s="23"/>
      <c r="H51" s="32">
        <f>H12+H28+H44+H49</f>
        <v>59546082.67999999</v>
      </c>
      <c r="I51" s="30"/>
      <c r="J51" s="30"/>
      <c r="K51" s="23"/>
      <c r="L51" s="30"/>
      <c r="M51" s="23"/>
      <c r="N51" s="32">
        <f>N12+N28+N44+N48</f>
        <v>59763403.540000014</v>
      </c>
      <c r="O51" s="85" t="s">
        <v>110</v>
      </c>
      <c r="P51" s="16"/>
      <c r="Q51" s="54">
        <f>Q29+Q40+Q49</f>
        <v>59546082.68</v>
      </c>
      <c r="R51" s="30"/>
      <c r="S51" s="147">
        <f>S49+S40+S31+S29</f>
        <v>59763403.54</v>
      </c>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row>
    <row r="52" spans="1:73" s="2" customFormat="1" ht="17.25" customHeight="1" thickTop="1">
      <c r="A52" s="145"/>
      <c r="B52" s="22"/>
      <c r="C52" s="22"/>
      <c r="D52" s="11"/>
      <c r="E52" s="11"/>
      <c r="F52" s="11"/>
      <c r="G52" s="11"/>
      <c r="H52" s="11"/>
      <c r="I52" s="11"/>
      <c r="J52" s="11"/>
      <c r="K52" s="11"/>
      <c r="L52" s="11"/>
      <c r="M52" s="11"/>
      <c r="N52" s="11"/>
      <c r="O52" s="84"/>
      <c r="P52" s="18"/>
      <c r="Q52" s="11"/>
      <c r="R52" s="11"/>
      <c r="S52" s="144"/>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row>
    <row r="53" spans="1:73" s="2" customFormat="1" ht="17.25" customHeight="1">
      <c r="A53" s="128" t="s">
        <v>30</v>
      </c>
      <c r="B53" s="22"/>
      <c r="C53" s="22"/>
      <c r="D53" s="11"/>
      <c r="E53" s="11"/>
      <c r="F53" s="11"/>
      <c r="G53" s="11"/>
      <c r="H53" s="11"/>
      <c r="I53" s="11"/>
      <c r="J53" s="11"/>
      <c r="K53" s="11"/>
      <c r="L53" s="11"/>
      <c r="M53" s="11"/>
      <c r="N53" s="11"/>
      <c r="O53" s="85" t="s">
        <v>31</v>
      </c>
      <c r="P53" s="16"/>
      <c r="Q53" s="11"/>
      <c r="R53" s="11"/>
      <c r="S53" s="144"/>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row>
    <row r="54" spans="1:73" s="2" customFormat="1" ht="19.5" customHeight="1">
      <c r="A54" s="130" t="s">
        <v>32</v>
      </c>
      <c r="B54" s="22"/>
      <c r="C54" s="22"/>
      <c r="D54" s="11"/>
      <c r="E54" s="11"/>
      <c r="F54" s="11"/>
      <c r="G54" s="11"/>
      <c r="H54" s="11">
        <v>8969157.26</v>
      </c>
      <c r="I54" s="11"/>
      <c r="J54" s="11"/>
      <c r="K54" s="11"/>
      <c r="L54" s="11"/>
      <c r="M54" s="11"/>
      <c r="N54" s="11">
        <v>8383410</v>
      </c>
      <c r="O54" s="90" t="s">
        <v>33</v>
      </c>
      <c r="P54" s="16"/>
      <c r="Q54" s="11">
        <v>8969157.26</v>
      </c>
      <c r="R54" s="11"/>
      <c r="S54" s="144">
        <f>N54</f>
        <v>8383410</v>
      </c>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row>
    <row r="55" spans="1:73" s="2" customFormat="1" ht="15">
      <c r="A55" s="151"/>
      <c r="B55" s="79"/>
      <c r="C55" s="79"/>
      <c r="D55" s="62"/>
      <c r="E55" s="62"/>
      <c r="F55" s="62"/>
      <c r="G55" s="62"/>
      <c r="H55" s="62"/>
      <c r="I55" s="62"/>
      <c r="J55" s="62"/>
      <c r="K55" s="62"/>
      <c r="L55" s="62"/>
      <c r="M55" s="62"/>
      <c r="N55" s="62"/>
      <c r="O55" s="100"/>
      <c r="P55" s="62"/>
      <c r="Q55" s="62"/>
      <c r="R55" s="62"/>
      <c r="S55" s="152"/>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row>
    <row r="56" spans="1:73" s="208" customFormat="1" ht="18.75" customHeight="1">
      <c r="A56" s="222" t="s">
        <v>87</v>
      </c>
      <c r="B56" s="223"/>
      <c r="C56" s="223"/>
      <c r="D56" s="223"/>
      <c r="E56" s="223"/>
      <c r="F56" s="223"/>
      <c r="G56" s="223"/>
      <c r="H56" s="223"/>
      <c r="I56" s="223"/>
      <c r="J56" s="223"/>
      <c r="K56" s="223"/>
      <c r="L56" s="223"/>
      <c r="M56" s="223"/>
      <c r="N56" s="223"/>
      <c r="O56" s="223"/>
      <c r="P56" s="223"/>
      <c r="Q56" s="223"/>
      <c r="R56" s="223"/>
      <c r="S56" s="224"/>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row>
    <row r="57" spans="1:73" s="208" customFormat="1" ht="15.75">
      <c r="A57" s="229" t="s">
        <v>120</v>
      </c>
      <c r="B57" s="230"/>
      <c r="C57" s="230"/>
      <c r="D57" s="230"/>
      <c r="E57" s="230"/>
      <c r="F57" s="230"/>
      <c r="G57" s="230"/>
      <c r="H57" s="230"/>
      <c r="I57" s="230"/>
      <c r="J57" s="230"/>
      <c r="K57" s="230"/>
      <c r="L57" s="230"/>
      <c r="M57" s="230"/>
      <c r="N57" s="230"/>
      <c r="O57" s="230"/>
      <c r="P57" s="230"/>
      <c r="Q57" s="230"/>
      <c r="R57" s="230"/>
      <c r="S57" s="231"/>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row>
    <row r="58" spans="1:73" s="208" customFormat="1" ht="15">
      <c r="A58" s="229" t="s">
        <v>121</v>
      </c>
      <c r="B58" s="230"/>
      <c r="C58" s="230"/>
      <c r="D58" s="230"/>
      <c r="E58" s="230"/>
      <c r="F58" s="230"/>
      <c r="G58" s="230"/>
      <c r="H58" s="230"/>
      <c r="I58" s="230"/>
      <c r="J58" s="230"/>
      <c r="K58" s="230"/>
      <c r="L58" s="230"/>
      <c r="M58" s="230"/>
      <c r="N58" s="230"/>
      <c r="O58" s="230"/>
      <c r="P58" s="230"/>
      <c r="Q58" s="230"/>
      <c r="R58" s="230"/>
      <c r="S58" s="231"/>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row>
    <row r="59" spans="1:73" s="208" customFormat="1" ht="15">
      <c r="A59" s="243" t="s">
        <v>122</v>
      </c>
      <c r="B59" s="230"/>
      <c r="C59" s="230"/>
      <c r="D59" s="230"/>
      <c r="E59" s="230"/>
      <c r="F59" s="230"/>
      <c r="G59" s="230"/>
      <c r="H59" s="230"/>
      <c r="I59" s="230"/>
      <c r="J59" s="230"/>
      <c r="K59" s="230"/>
      <c r="L59" s="230"/>
      <c r="M59" s="230"/>
      <c r="N59" s="230"/>
      <c r="O59" s="230"/>
      <c r="P59" s="230"/>
      <c r="Q59" s="230"/>
      <c r="R59" s="230"/>
      <c r="S59" s="231"/>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row>
    <row r="60" spans="1:73" s="208" customFormat="1" ht="15">
      <c r="A60" s="244" t="s">
        <v>123</v>
      </c>
      <c r="B60" s="230"/>
      <c r="C60" s="230"/>
      <c r="D60" s="230"/>
      <c r="E60" s="230"/>
      <c r="F60" s="230"/>
      <c r="G60" s="230"/>
      <c r="H60" s="230"/>
      <c r="I60" s="230"/>
      <c r="J60" s="230"/>
      <c r="K60" s="230"/>
      <c r="L60" s="230"/>
      <c r="M60" s="230"/>
      <c r="N60" s="230"/>
      <c r="O60" s="230"/>
      <c r="P60" s="230"/>
      <c r="Q60" s="230"/>
      <c r="R60" s="230"/>
      <c r="S60" s="231"/>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row>
    <row r="61" spans="1:73" s="31" customFormat="1" ht="31.5" customHeight="1">
      <c r="A61" s="245" t="s">
        <v>124</v>
      </c>
      <c r="B61" s="246"/>
      <c r="C61" s="246"/>
      <c r="D61" s="246"/>
      <c r="E61" s="246"/>
      <c r="F61" s="246"/>
      <c r="G61" s="246"/>
      <c r="H61" s="246"/>
      <c r="I61" s="246"/>
      <c r="J61" s="246"/>
      <c r="K61" s="246"/>
      <c r="L61" s="246"/>
      <c r="M61" s="246"/>
      <c r="N61" s="246"/>
      <c r="O61" s="246"/>
      <c r="P61" s="246"/>
      <c r="Q61" s="246"/>
      <c r="R61" s="246"/>
      <c r="S61" s="247"/>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row>
    <row r="62" spans="1:73" s="2" customFormat="1" ht="15.75">
      <c r="A62" s="226" t="s">
        <v>34</v>
      </c>
      <c r="B62" s="227"/>
      <c r="C62" s="227"/>
      <c r="D62" s="227"/>
      <c r="E62" s="227"/>
      <c r="F62" s="227"/>
      <c r="G62" s="227"/>
      <c r="H62" s="227"/>
      <c r="I62" s="227"/>
      <c r="J62" s="227"/>
      <c r="K62" s="227"/>
      <c r="L62" s="227"/>
      <c r="M62" s="227"/>
      <c r="N62" s="228"/>
      <c r="O62" s="115"/>
      <c r="P62" s="116"/>
      <c r="Q62" s="116"/>
      <c r="R62" s="116"/>
      <c r="S62" s="153"/>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row>
    <row r="63" spans="1:73" s="2" customFormat="1" ht="16.5" customHeight="1">
      <c r="A63" s="235" t="s">
        <v>125</v>
      </c>
      <c r="B63" s="236"/>
      <c r="C63" s="236"/>
      <c r="D63" s="236"/>
      <c r="E63" s="236"/>
      <c r="F63" s="236"/>
      <c r="G63" s="236"/>
      <c r="H63" s="236"/>
      <c r="I63" s="236"/>
      <c r="J63" s="236"/>
      <c r="K63" s="236"/>
      <c r="L63" s="236"/>
      <c r="M63" s="236"/>
      <c r="N63" s="237"/>
      <c r="O63" s="240" t="s">
        <v>69</v>
      </c>
      <c r="P63" s="241"/>
      <c r="Q63" s="241"/>
      <c r="R63" s="241"/>
      <c r="S63" s="242"/>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row>
    <row r="64" spans="1:73" s="9" customFormat="1" ht="20.25">
      <c r="A64" s="154"/>
      <c r="B64" s="101"/>
      <c r="C64" s="101"/>
      <c r="D64" s="101"/>
      <c r="E64" s="101"/>
      <c r="F64" s="101"/>
      <c r="G64" s="101"/>
      <c r="H64" s="101"/>
      <c r="I64" s="101"/>
      <c r="J64" s="101"/>
      <c r="K64" s="101"/>
      <c r="L64" s="101"/>
      <c r="M64" s="101"/>
      <c r="N64" s="102"/>
      <c r="O64" s="117"/>
      <c r="P64" s="55"/>
      <c r="Q64" s="55"/>
      <c r="R64" s="55"/>
      <c r="S64" s="129"/>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row>
    <row r="65" spans="1:73" s="2" customFormat="1" ht="22.5" customHeight="1">
      <c r="A65" s="145"/>
      <c r="B65" s="22"/>
      <c r="C65" s="22"/>
      <c r="D65" s="18"/>
      <c r="E65" s="22"/>
      <c r="F65" s="18"/>
      <c r="G65" s="22"/>
      <c r="H65" s="22"/>
      <c r="I65" s="22"/>
      <c r="J65" s="20"/>
      <c r="K65" s="20"/>
      <c r="L65" s="20"/>
      <c r="M65" s="20"/>
      <c r="N65" s="83"/>
      <c r="O65" s="90"/>
      <c r="P65" s="52"/>
      <c r="Q65" s="36" t="s">
        <v>0</v>
      </c>
      <c r="R65" s="36"/>
      <c r="S65" s="129" t="s">
        <v>0</v>
      </c>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1:73" s="2" customFormat="1" ht="21" customHeight="1">
      <c r="A66" s="145"/>
      <c r="B66" s="22"/>
      <c r="C66" s="22"/>
      <c r="D66" s="56"/>
      <c r="E66" s="56"/>
      <c r="F66" s="38" t="s">
        <v>100</v>
      </c>
      <c r="G66" s="56"/>
      <c r="H66" s="37"/>
      <c r="I66" s="41"/>
      <c r="J66" s="56"/>
      <c r="K66" s="56"/>
      <c r="L66" s="38" t="s">
        <v>107</v>
      </c>
      <c r="M66" s="56"/>
      <c r="N66" s="103"/>
      <c r="O66" s="84"/>
      <c r="P66" s="18"/>
      <c r="Q66" s="36" t="s">
        <v>2</v>
      </c>
      <c r="R66" s="36"/>
      <c r="S66" s="129" t="s">
        <v>51</v>
      </c>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row>
    <row r="67" spans="1:73" s="2" customFormat="1" ht="21" customHeight="1">
      <c r="A67" s="128" t="s">
        <v>35</v>
      </c>
      <c r="B67" s="70"/>
      <c r="C67" s="70"/>
      <c r="D67" s="20"/>
      <c r="E67" s="20"/>
      <c r="F67" s="20"/>
      <c r="G67" s="20"/>
      <c r="H67" s="20"/>
      <c r="I67" s="20"/>
      <c r="J67" s="20"/>
      <c r="K67" s="20"/>
      <c r="L67" s="20"/>
      <c r="M67" s="20"/>
      <c r="N67" s="71"/>
      <c r="O67" s="90"/>
      <c r="P67" s="52"/>
      <c r="Q67" s="37" t="s">
        <v>101</v>
      </c>
      <c r="R67" s="41"/>
      <c r="S67" s="155" t="s">
        <v>85</v>
      </c>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row>
    <row r="68" spans="1:73" s="2" customFormat="1" ht="17.25" customHeight="1">
      <c r="A68" s="130" t="s">
        <v>36</v>
      </c>
      <c r="B68" s="46"/>
      <c r="C68" s="46"/>
      <c r="D68" s="20"/>
      <c r="E68" s="20"/>
      <c r="F68" s="20"/>
      <c r="G68" s="20"/>
      <c r="H68" s="20">
        <v>4503345.35</v>
      </c>
      <c r="I68" s="20"/>
      <c r="J68" s="20"/>
      <c r="K68" s="20"/>
      <c r="L68" s="20"/>
      <c r="M68" s="20"/>
      <c r="N68" s="20">
        <v>4082516.64</v>
      </c>
      <c r="O68" s="90"/>
      <c r="P68" s="52"/>
      <c r="Q68" s="20"/>
      <c r="R68" s="20"/>
      <c r="S68" s="156"/>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row>
    <row r="69" spans="1:73" s="2" customFormat="1" ht="17.25" customHeight="1">
      <c r="A69" s="130" t="s">
        <v>62</v>
      </c>
      <c r="B69" s="46"/>
      <c r="C69" s="46"/>
      <c r="D69" s="20"/>
      <c r="E69" s="20"/>
      <c r="F69" s="20"/>
      <c r="G69" s="20"/>
      <c r="H69" s="57">
        <v>16697752.9</v>
      </c>
      <c r="I69" s="20"/>
      <c r="J69" s="20"/>
      <c r="K69" s="20"/>
      <c r="L69" s="20"/>
      <c r="M69" s="20"/>
      <c r="N69" s="57">
        <v>19724429.17</v>
      </c>
      <c r="O69" s="118" t="s">
        <v>79</v>
      </c>
      <c r="P69" s="58"/>
      <c r="Q69" s="119">
        <f>H91</f>
        <v>-817983.3699999998</v>
      </c>
      <c r="R69" s="119"/>
      <c r="S69" s="135">
        <v>-3002209.0699999994</v>
      </c>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row>
    <row r="70" spans="1:73" s="2" customFormat="1" ht="17.25" customHeight="1">
      <c r="A70" s="128" t="s">
        <v>56</v>
      </c>
      <c r="B70" s="70"/>
      <c r="C70" s="70"/>
      <c r="D70" s="20"/>
      <c r="E70" s="20"/>
      <c r="F70" s="20"/>
      <c r="G70" s="20"/>
      <c r="H70" s="21">
        <f>H68-H69</f>
        <v>-12194407.55</v>
      </c>
      <c r="I70" s="21"/>
      <c r="J70" s="20"/>
      <c r="K70" s="20"/>
      <c r="L70" s="20"/>
      <c r="M70" s="20"/>
      <c r="N70" s="104">
        <f>N68-N69</f>
        <v>-15641912.530000001</v>
      </c>
      <c r="O70" s="118" t="s">
        <v>37</v>
      </c>
      <c r="P70" s="58"/>
      <c r="Q70" s="119">
        <f>S78</f>
        <v>-7039225.22</v>
      </c>
      <c r="R70" s="119"/>
      <c r="S70" s="157">
        <v>-4037016.1500000004</v>
      </c>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row>
    <row r="71" spans="1:73" s="2" customFormat="1" ht="17.25" customHeight="1" thickBot="1">
      <c r="A71" s="130" t="s">
        <v>63</v>
      </c>
      <c r="B71" s="46"/>
      <c r="C71" s="46"/>
      <c r="D71" s="20"/>
      <c r="E71" s="20"/>
      <c r="F71" s="20"/>
      <c r="G71" s="20"/>
      <c r="H71" s="56">
        <v>15963091.39</v>
      </c>
      <c r="I71" s="20"/>
      <c r="J71" s="20"/>
      <c r="K71" s="20"/>
      <c r="L71" s="20"/>
      <c r="M71" s="20"/>
      <c r="N71" s="56">
        <v>17485200.1</v>
      </c>
      <c r="O71" s="120" t="s">
        <v>80</v>
      </c>
      <c r="P71" s="25"/>
      <c r="Q71" s="26">
        <f>Q69+Q70</f>
        <v>-7857208.59</v>
      </c>
      <c r="R71" s="27"/>
      <c r="S71" s="158">
        <f>S69+S70</f>
        <v>-7039225.22</v>
      </c>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row>
    <row r="72" spans="1:73" s="2" customFormat="1" ht="17.25" customHeight="1" thickTop="1">
      <c r="A72" s="128" t="s">
        <v>38</v>
      </c>
      <c r="B72" s="70"/>
      <c r="C72" s="70"/>
      <c r="D72" s="20"/>
      <c r="E72" s="20"/>
      <c r="F72" s="20"/>
      <c r="G72" s="20"/>
      <c r="H72" s="21">
        <f>H70+H71</f>
        <v>3768683.84</v>
      </c>
      <c r="I72" s="21"/>
      <c r="J72" s="20"/>
      <c r="K72" s="20"/>
      <c r="L72" s="20"/>
      <c r="M72" s="20"/>
      <c r="N72" s="104">
        <f>SUM(N70:N71)</f>
        <v>1843287.5700000003</v>
      </c>
      <c r="O72" s="120"/>
      <c r="P72" s="25"/>
      <c r="Q72" s="25"/>
      <c r="R72" s="25"/>
      <c r="S72" s="159"/>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row>
    <row r="73" spans="1:73" s="2" customFormat="1" ht="17.25" customHeight="1">
      <c r="A73" s="130" t="s">
        <v>71</v>
      </c>
      <c r="B73" s="46"/>
      <c r="C73" s="46"/>
      <c r="D73" s="20">
        <v>4958513.56</v>
      </c>
      <c r="E73" s="20"/>
      <c r="F73" s="20"/>
      <c r="G73" s="20"/>
      <c r="H73" s="56">
        <f>D73</f>
        <v>4958513.56</v>
      </c>
      <c r="I73" s="20"/>
      <c r="J73" s="20">
        <v>5671570.51</v>
      </c>
      <c r="K73" s="20"/>
      <c r="L73" s="20"/>
      <c r="M73" s="20"/>
      <c r="N73" s="80">
        <f>J73</f>
        <v>5671570.51</v>
      </c>
      <c r="O73" s="96"/>
      <c r="P73" s="97"/>
      <c r="Q73" s="97"/>
      <c r="R73" s="97"/>
      <c r="S73" s="146"/>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row>
    <row r="74" spans="1:73" s="2" customFormat="1" ht="17.25" customHeight="1">
      <c r="A74" s="128" t="s">
        <v>57</v>
      </c>
      <c r="B74" s="70"/>
      <c r="C74" s="70"/>
      <c r="D74" s="20"/>
      <c r="E74" s="20"/>
      <c r="F74" s="20"/>
      <c r="G74" s="21"/>
      <c r="H74" s="63">
        <f>H72-H73</f>
        <v>-1189829.7199999997</v>
      </c>
      <c r="I74" s="63"/>
      <c r="J74" s="20"/>
      <c r="K74" s="20"/>
      <c r="L74" s="20"/>
      <c r="M74" s="21"/>
      <c r="N74" s="105">
        <f>N72-N73</f>
        <v>-3828282.9399999995</v>
      </c>
      <c r="O74" s="96"/>
      <c r="P74" s="97"/>
      <c r="Q74" s="97"/>
      <c r="R74" s="97"/>
      <c r="S74" s="146"/>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row>
    <row r="75" spans="1:73" s="2" customFormat="1" ht="17.25" customHeight="1">
      <c r="A75" s="128" t="s">
        <v>64</v>
      </c>
      <c r="B75" s="70"/>
      <c r="C75" s="70"/>
      <c r="D75" s="18">
        <v>8834.36</v>
      </c>
      <c r="E75" s="20"/>
      <c r="F75" s="22"/>
      <c r="G75" s="20"/>
      <c r="H75" s="22"/>
      <c r="I75" s="22"/>
      <c r="J75" s="18">
        <v>48815</v>
      </c>
      <c r="K75" s="20"/>
      <c r="L75" s="22"/>
      <c r="M75" s="20"/>
      <c r="N75" s="106"/>
      <c r="O75" s="96"/>
      <c r="P75" s="97"/>
      <c r="Q75" s="97"/>
      <c r="R75" s="97"/>
      <c r="S75" s="146"/>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row>
    <row r="76" spans="1:73" s="2" customFormat="1" ht="17.25" customHeight="1">
      <c r="A76" s="130" t="s">
        <v>65</v>
      </c>
      <c r="B76" s="46"/>
      <c r="C76" s="46"/>
      <c r="D76" s="61">
        <v>61413.87</v>
      </c>
      <c r="E76" s="20"/>
      <c r="F76" s="62">
        <f>D75-D76</f>
        <v>-52579.51</v>
      </c>
      <c r="G76" s="20"/>
      <c r="H76" s="18"/>
      <c r="I76" s="18"/>
      <c r="J76" s="61">
        <v>59180.17</v>
      </c>
      <c r="K76" s="20"/>
      <c r="L76" s="62">
        <f>J75-J76</f>
        <v>-10365.169999999998</v>
      </c>
      <c r="M76" s="20"/>
      <c r="N76" s="74">
        <f>J75-J76</f>
        <v>-10365.169999999998</v>
      </c>
      <c r="O76" s="118" t="s">
        <v>72</v>
      </c>
      <c r="P76" s="58"/>
      <c r="Q76" s="58"/>
      <c r="R76" s="58"/>
      <c r="S76" s="148"/>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row>
    <row r="77" spans="1:73" s="2" customFormat="1" ht="17.25" customHeight="1">
      <c r="A77" s="128" t="s">
        <v>81</v>
      </c>
      <c r="B77" s="70"/>
      <c r="C77" s="70"/>
      <c r="D77" s="20"/>
      <c r="E77" s="20"/>
      <c r="F77" s="21"/>
      <c r="G77" s="20"/>
      <c r="H77" s="29">
        <f>H74+D75-D76</f>
        <v>-1242409.2299999997</v>
      </c>
      <c r="I77" s="63"/>
      <c r="J77" s="20"/>
      <c r="K77" s="20"/>
      <c r="L77" s="21"/>
      <c r="M77" s="20"/>
      <c r="N77" s="107">
        <f>N76+N74</f>
        <v>-3838648.1099999994</v>
      </c>
      <c r="O77" s="118" t="s">
        <v>73</v>
      </c>
      <c r="P77" s="58"/>
      <c r="Q77" s="59">
        <v>0</v>
      </c>
      <c r="R77" s="58"/>
      <c r="S77" s="157">
        <v>0</v>
      </c>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row>
    <row r="78" spans="1:73" s="2" customFormat="1" ht="17.25" customHeight="1" thickBot="1">
      <c r="A78" s="128"/>
      <c r="B78" s="70"/>
      <c r="C78" s="70"/>
      <c r="D78" s="20"/>
      <c r="E78" s="20"/>
      <c r="F78" s="21"/>
      <c r="G78" s="20"/>
      <c r="H78" s="63"/>
      <c r="I78" s="63"/>
      <c r="J78" s="20"/>
      <c r="K78" s="20"/>
      <c r="L78" s="21"/>
      <c r="M78" s="20"/>
      <c r="N78" s="105"/>
      <c r="O78" s="118" t="s">
        <v>74</v>
      </c>
      <c r="P78" s="58"/>
      <c r="Q78" s="60">
        <f>SUM(Q71)</f>
        <v>-7857208.59</v>
      </c>
      <c r="R78" s="58"/>
      <c r="S78" s="160">
        <f>S71-S77</f>
        <v>-7039225.22</v>
      </c>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row>
    <row r="79" spans="1:73" s="2" customFormat="1" ht="17.25" customHeight="1" thickTop="1">
      <c r="A79" s="128" t="s">
        <v>39</v>
      </c>
      <c r="B79" s="70"/>
      <c r="C79" s="70"/>
      <c r="D79" s="20"/>
      <c r="E79" s="20"/>
      <c r="F79" s="21"/>
      <c r="G79" s="20"/>
      <c r="H79" s="63"/>
      <c r="I79" s="63"/>
      <c r="J79" s="20"/>
      <c r="K79" s="20"/>
      <c r="L79" s="21"/>
      <c r="M79" s="20"/>
      <c r="N79" s="105"/>
      <c r="O79" s="90"/>
      <c r="P79" s="52"/>
      <c r="Q79" s="52"/>
      <c r="R79" s="52"/>
      <c r="S79" s="156"/>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row>
    <row r="80" spans="1:73" s="2" customFormat="1" ht="17.25" customHeight="1">
      <c r="A80" s="130" t="s">
        <v>49</v>
      </c>
      <c r="B80" s="70"/>
      <c r="C80" s="70"/>
      <c r="D80" s="20"/>
      <c r="E80" s="20"/>
      <c r="F80" s="20">
        <v>0</v>
      </c>
      <c r="G80" s="20"/>
      <c r="H80" s="63"/>
      <c r="I80" s="63"/>
      <c r="J80" s="20"/>
      <c r="K80" s="20"/>
      <c r="L80" s="20">
        <v>0</v>
      </c>
      <c r="M80" s="20"/>
      <c r="N80" s="105"/>
      <c r="O80" s="90"/>
      <c r="P80" s="52"/>
      <c r="Q80" s="52"/>
      <c r="R80" s="52"/>
      <c r="S80" s="156"/>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row>
    <row r="81" spans="1:73" s="2" customFormat="1" ht="17.25" customHeight="1">
      <c r="A81" s="130" t="s">
        <v>48</v>
      </c>
      <c r="B81" s="46"/>
      <c r="C81" s="46"/>
      <c r="D81" s="20"/>
      <c r="E81" s="20"/>
      <c r="F81" s="20">
        <v>11770.48</v>
      </c>
      <c r="G81" s="20"/>
      <c r="H81" s="43"/>
      <c r="I81" s="43"/>
      <c r="J81" s="20"/>
      <c r="K81" s="20"/>
      <c r="L81" s="20">
        <v>26152.05</v>
      </c>
      <c r="M81" s="20"/>
      <c r="N81" s="86"/>
      <c r="O81" s="90"/>
      <c r="P81" s="52"/>
      <c r="Q81" s="52"/>
      <c r="R81" s="52"/>
      <c r="S81" s="156"/>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row>
    <row r="82" spans="1:73" s="2" customFormat="1" ht="17.25" customHeight="1">
      <c r="A82" s="130" t="s">
        <v>84</v>
      </c>
      <c r="B82" s="46"/>
      <c r="C82" s="46"/>
      <c r="D82" s="20"/>
      <c r="E82" s="20"/>
      <c r="F82" s="56">
        <v>423637</v>
      </c>
      <c r="G82" s="20"/>
      <c r="H82" s="43"/>
      <c r="I82" s="43"/>
      <c r="J82" s="20"/>
      <c r="K82" s="20"/>
      <c r="L82" s="56">
        <v>821691.9</v>
      </c>
      <c r="M82" s="20"/>
      <c r="N82" s="86"/>
      <c r="O82" s="90"/>
      <c r="P82" s="52"/>
      <c r="Q82" s="52"/>
      <c r="R82" s="52"/>
      <c r="S82" s="156"/>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row>
    <row r="83" spans="1:73" s="2" customFormat="1" ht="17.25" customHeight="1">
      <c r="A83" s="145"/>
      <c r="B83" s="22"/>
      <c r="C83" s="22"/>
      <c r="D83" s="22"/>
      <c r="E83" s="22"/>
      <c r="F83" s="56">
        <f>SUM(F80:F82)</f>
        <v>435407.48</v>
      </c>
      <c r="G83" s="22"/>
      <c r="H83" s="22"/>
      <c r="I83" s="22"/>
      <c r="J83" s="22"/>
      <c r="K83" s="22"/>
      <c r="L83" s="56">
        <f>SUM(L80:L82)</f>
        <v>847843.9500000001</v>
      </c>
      <c r="M83" s="22"/>
      <c r="N83" s="106"/>
      <c r="O83" s="84"/>
      <c r="P83" s="18"/>
      <c r="Q83" s="18"/>
      <c r="R83" s="18"/>
      <c r="S83" s="150"/>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row>
    <row r="84" spans="1:73" s="2" customFormat="1" ht="17.25" customHeight="1">
      <c r="A84" s="128" t="s">
        <v>66</v>
      </c>
      <c r="B84" s="46"/>
      <c r="C84" s="46"/>
      <c r="D84" s="20"/>
      <c r="E84" s="20"/>
      <c r="F84" s="20"/>
      <c r="G84" s="20"/>
      <c r="H84" s="43"/>
      <c r="I84" s="43"/>
      <c r="J84" s="20"/>
      <c r="K84" s="20"/>
      <c r="L84" s="20"/>
      <c r="M84" s="20"/>
      <c r="N84" s="86"/>
      <c r="O84" s="84"/>
      <c r="P84" s="18"/>
      <c r="Q84" s="18"/>
      <c r="R84" s="18"/>
      <c r="S84" s="150"/>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row>
    <row r="85" spans="1:73" s="2" customFormat="1" ht="17.25" customHeight="1">
      <c r="A85" s="145" t="s">
        <v>91</v>
      </c>
      <c r="B85" s="22"/>
      <c r="C85" s="22"/>
      <c r="D85" s="18">
        <v>0</v>
      </c>
      <c r="E85" s="22"/>
      <c r="F85" s="18"/>
      <c r="G85" s="22"/>
      <c r="H85" s="18"/>
      <c r="I85" s="18"/>
      <c r="J85" s="18">
        <v>89.01</v>
      </c>
      <c r="K85" s="22"/>
      <c r="L85" s="18"/>
      <c r="M85" s="22"/>
      <c r="N85" s="74"/>
      <c r="O85" s="84"/>
      <c r="P85" s="18"/>
      <c r="Q85" s="18"/>
      <c r="R85" s="18"/>
      <c r="S85" s="150"/>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row>
    <row r="86" spans="1:73" s="2" customFormat="1" ht="17.25" customHeight="1">
      <c r="A86" s="145" t="s">
        <v>92</v>
      </c>
      <c r="B86" s="22"/>
      <c r="C86" s="22"/>
      <c r="D86" s="62">
        <v>10981.62</v>
      </c>
      <c r="E86" s="22"/>
      <c r="F86" s="62">
        <f>SUM(D85:D86)</f>
        <v>10981.62</v>
      </c>
      <c r="G86" s="22"/>
      <c r="H86" s="18"/>
      <c r="I86" s="18"/>
      <c r="J86" s="62">
        <v>11315.9</v>
      </c>
      <c r="K86" s="22"/>
      <c r="L86" s="62">
        <f>SUM(J85:J86)</f>
        <v>11404.91</v>
      </c>
      <c r="M86" s="22"/>
      <c r="N86" s="74"/>
      <c r="O86" s="84"/>
      <c r="P86" s="18"/>
      <c r="Q86" s="18"/>
      <c r="R86" s="18"/>
      <c r="S86" s="150"/>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row>
    <row r="87" spans="1:73" s="2" customFormat="1" ht="17.25" customHeight="1">
      <c r="A87" s="145"/>
      <c r="B87" s="22"/>
      <c r="C87" s="22"/>
      <c r="D87" s="18"/>
      <c r="E87" s="22"/>
      <c r="F87" s="18"/>
      <c r="G87" s="22"/>
      <c r="H87" s="18"/>
      <c r="I87" s="18"/>
      <c r="J87" s="18"/>
      <c r="K87" s="22"/>
      <c r="L87" s="18"/>
      <c r="M87" s="22"/>
      <c r="N87" s="74"/>
      <c r="O87" s="84"/>
      <c r="P87" s="18"/>
      <c r="Q87" s="18"/>
      <c r="R87" s="18"/>
      <c r="S87" s="150"/>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row>
    <row r="88" spans="1:73" s="2" customFormat="1" ht="17.25" customHeight="1">
      <c r="A88" s="128" t="s">
        <v>82</v>
      </c>
      <c r="B88" s="70"/>
      <c r="C88" s="70"/>
      <c r="D88" s="20"/>
      <c r="E88" s="20"/>
      <c r="F88" s="21"/>
      <c r="G88" s="20"/>
      <c r="H88" s="63">
        <f>F83-F86</f>
        <v>424425.86</v>
      </c>
      <c r="I88" s="63"/>
      <c r="J88" s="20"/>
      <c r="K88" s="20"/>
      <c r="L88" s="21"/>
      <c r="M88" s="20"/>
      <c r="N88" s="105">
        <f>L83-L86</f>
        <v>836439.04</v>
      </c>
      <c r="O88" s="77"/>
      <c r="P88" s="22"/>
      <c r="Q88" s="22"/>
      <c r="R88" s="22"/>
      <c r="S88" s="16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row>
    <row r="89" spans="1:73" s="2" customFormat="1" ht="17.25" customHeight="1">
      <c r="A89" s="130" t="s">
        <v>67</v>
      </c>
      <c r="B89" s="46"/>
      <c r="C89" s="46"/>
      <c r="D89" s="20"/>
      <c r="E89" s="20"/>
      <c r="F89" s="20">
        <v>1961553.39</v>
      </c>
      <c r="G89" s="20"/>
      <c r="H89" s="43"/>
      <c r="I89" s="43"/>
      <c r="J89" s="20"/>
      <c r="K89" s="20"/>
      <c r="L89" s="20">
        <v>1955025.85</v>
      </c>
      <c r="M89" s="20"/>
      <c r="N89" s="86"/>
      <c r="O89" s="90"/>
      <c r="P89" s="52"/>
      <c r="Q89" s="52"/>
      <c r="R89" s="52"/>
      <c r="S89" s="156"/>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row>
    <row r="90" spans="1:73" s="2" customFormat="1" ht="17.25" customHeight="1">
      <c r="A90" s="130" t="s">
        <v>68</v>
      </c>
      <c r="B90" s="46"/>
      <c r="C90" s="46"/>
      <c r="D90" s="20"/>
      <c r="E90" s="20"/>
      <c r="F90" s="56">
        <f>F89</f>
        <v>1961553.39</v>
      </c>
      <c r="G90" s="20"/>
      <c r="H90" s="61">
        <v>0</v>
      </c>
      <c r="I90" s="43"/>
      <c r="J90" s="20"/>
      <c r="K90" s="20"/>
      <c r="L90" s="56">
        <f>L89</f>
        <v>1955025.85</v>
      </c>
      <c r="M90" s="20"/>
      <c r="N90" s="108">
        <v>0</v>
      </c>
      <c r="O90" s="90"/>
      <c r="P90" s="52"/>
      <c r="Q90" s="52"/>
      <c r="R90" s="52"/>
      <c r="S90" s="156"/>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row>
    <row r="91" spans="1:73" s="2" customFormat="1" ht="17.25" customHeight="1" thickBot="1">
      <c r="A91" s="128" t="s">
        <v>83</v>
      </c>
      <c r="B91" s="109"/>
      <c r="C91" s="109"/>
      <c r="D91" s="15"/>
      <c r="E91" s="15"/>
      <c r="F91" s="15"/>
      <c r="G91" s="15"/>
      <c r="H91" s="19">
        <f>H77+H88</f>
        <v>-817983.3699999998</v>
      </c>
      <c r="I91" s="17"/>
      <c r="J91" s="15"/>
      <c r="K91" s="15"/>
      <c r="L91" s="15"/>
      <c r="M91" s="15"/>
      <c r="N91" s="110">
        <f>N77+N88</f>
        <v>-3002209.0699999994</v>
      </c>
      <c r="O91" s="121"/>
      <c r="P91" s="14"/>
      <c r="Q91" s="14"/>
      <c r="R91" s="14"/>
      <c r="S91" s="162"/>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row>
    <row r="92" spans="1:19" ht="17.25" customHeight="1" thickTop="1">
      <c r="A92" s="164"/>
      <c r="B92" s="113"/>
      <c r="C92" s="113"/>
      <c r="D92" s="113"/>
      <c r="E92" s="113"/>
      <c r="F92" s="113"/>
      <c r="G92" s="113"/>
      <c r="H92" s="113"/>
      <c r="I92" s="113"/>
      <c r="J92" s="113"/>
      <c r="K92" s="113"/>
      <c r="L92" s="113"/>
      <c r="M92" s="113"/>
      <c r="N92" s="114"/>
      <c r="O92" s="112"/>
      <c r="P92" s="113"/>
      <c r="Q92" s="113"/>
      <c r="R92" s="113"/>
      <c r="S92" s="165"/>
    </row>
    <row r="93" spans="1:73" s="31" customFormat="1" ht="17.25" customHeight="1">
      <c r="A93" s="232" t="s">
        <v>108</v>
      </c>
      <c r="B93" s="233"/>
      <c r="C93" s="233"/>
      <c r="D93" s="233"/>
      <c r="E93" s="233"/>
      <c r="F93" s="233"/>
      <c r="G93" s="233"/>
      <c r="H93" s="233"/>
      <c r="I93" s="233"/>
      <c r="J93" s="233"/>
      <c r="K93" s="233"/>
      <c r="L93" s="233"/>
      <c r="M93" s="233"/>
      <c r="N93" s="233"/>
      <c r="O93" s="233"/>
      <c r="P93" s="233"/>
      <c r="Q93" s="233"/>
      <c r="R93" s="233"/>
      <c r="S93" s="234"/>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row>
    <row r="94" spans="1:73" s="31" customFormat="1" ht="17.25" customHeight="1">
      <c r="A94" s="163"/>
      <c r="B94" s="111"/>
      <c r="C94" s="111"/>
      <c r="D94" s="111"/>
      <c r="E94" s="111"/>
      <c r="F94" s="111"/>
      <c r="G94" s="111"/>
      <c r="H94" s="111"/>
      <c r="I94" s="111"/>
      <c r="J94" s="111"/>
      <c r="K94" s="111"/>
      <c r="L94" s="111"/>
      <c r="M94" s="111"/>
      <c r="N94" s="111"/>
      <c r="O94" s="111"/>
      <c r="P94" s="111"/>
      <c r="Q94" s="111"/>
      <c r="R94" s="111"/>
      <c r="S94" s="166"/>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row>
    <row r="95" spans="1:73" s="31" customFormat="1" ht="31.5">
      <c r="A95" s="256" t="s">
        <v>115</v>
      </c>
      <c r="B95" s="257"/>
      <c r="C95" s="75"/>
      <c r="D95" s="258" t="s">
        <v>112</v>
      </c>
      <c r="E95" s="258"/>
      <c r="F95" s="258"/>
      <c r="G95" s="168"/>
      <c r="H95" s="168"/>
      <c r="I95" s="168"/>
      <c r="J95" s="258" t="s">
        <v>93</v>
      </c>
      <c r="K95" s="258"/>
      <c r="L95" s="258"/>
      <c r="M95" s="99"/>
      <c r="N95" s="99"/>
      <c r="O95" s="169" t="s">
        <v>94</v>
      </c>
      <c r="P95" s="248" t="s">
        <v>54</v>
      </c>
      <c r="Q95" s="248"/>
      <c r="R95" s="248"/>
      <c r="S95" s="249"/>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row>
    <row r="96" spans="1:73" s="31" customFormat="1" ht="17.25" customHeight="1">
      <c r="A96" s="171"/>
      <c r="B96" s="172"/>
      <c r="C96" s="173"/>
      <c r="D96" s="173"/>
      <c r="E96" s="174"/>
      <c r="F96" s="18"/>
      <c r="G96" s="18"/>
      <c r="H96" s="18"/>
      <c r="I96" s="18"/>
      <c r="J96" s="99"/>
      <c r="K96" s="99"/>
      <c r="L96" s="99"/>
      <c r="M96" s="99"/>
      <c r="N96" s="99"/>
      <c r="O96" s="175"/>
      <c r="P96" s="176"/>
      <c r="Q96" s="177" t="s">
        <v>59</v>
      </c>
      <c r="R96" s="167"/>
      <c r="S96" s="170"/>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row>
    <row r="97" spans="1:73" s="31" customFormat="1" ht="17.25" customHeight="1">
      <c r="A97" s="171"/>
      <c r="B97" s="172"/>
      <c r="C97" s="173"/>
      <c r="D97" s="178"/>
      <c r="E97" s="173"/>
      <c r="F97" s="178"/>
      <c r="G97" s="173"/>
      <c r="H97" s="173"/>
      <c r="I97" s="173"/>
      <c r="J97" s="174"/>
      <c r="K97" s="18"/>
      <c r="L97" s="18"/>
      <c r="M97" s="18"/>
      <c r="N97" s="18"/>
      <c r="O97" s="175"/>
      <c r="P97" s="179"/>
      <c r="Q97" s="177" t="s">
        <v>126</v>
      </c>
      <c r="R97" s="177"/>
      <c r="S97" s="170"/>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row>
    <row r="98" spans="1:73" s="31" customFormat="1" ht="45" customHeight="1">
      <c r="A98" s="134"/>
      <c r="B98" s="75"/>
      <c r="C98" s="173"/>
      <c r="D98" s="178"/>
      <c r="E98" s="173"/>
      <c r="F98" s="180"/>
      <c r="G98" s="75"/>
      <c r="H98" s="75"/>
      <c r="I98" s="75"/>
      <c r="J98" s="174"/>
      <c r="K98" s="18"/>
      <c r="L98" s="18"/>
      <c r="M98" s="18"/>
      <c r="N98" s="18"/>
      <c r="O98" s="175"/>
      <c r="P98" s="181"/>
      <c r="Q98" s="18"/>
      <c r="R98" s="177"/>
      <c r="S98" s="182"/>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row>
    <row r="99" spans="1:73" s="31" customFormat="1" ht="17.25" customHeight="1">
      <c r="A99" s="213" t="s">
        <v>116</v>
      </c>
      <c r="B99" s="214"/>
      <c r="C99" s="173"/>
      <c r="D99" s="225" t="s">
        <v>113</v>
      </c>
      <c r="E99" s="225"/>
      <c r="F99" s="225"/>
      <c r="G99" s="75"/>
      <c r="H99" s="184"/>
      <c r="I99" s="75"/>
      <c r="J99" s="214" t="s">
        <v>109</v>
      </c>
      <c r="K99" s="214"/>
      <c r="L99" s="214"/>
      <c r="M99" s="18"/>
      <c r="N99" s="18"/>
      <c r="O99" s="183" t="s">
        <v>95</v>
      </c>
      <c r="P99" s="203"/>
      <c r="Q99" s="183" t="s">
        <v>118</v>
      </c>
      <c r="R99" s="186"/>
      <c r="S99" s="187"/>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row>
    <row r="100" spans="1:73" s="31" customFormat="1" ht="17.25" customHeight="1">
      <c r="A100" s="239" t="s">
        <v>117</v>
      </c>
      <c r="B100" s="225"/>
      <c r="C100" s="173"/>
      <c r="D100" s="214" t="s">
        <v>114</v>
      </c>
      <c r="E100" s="214"/>
      <c r="F100" s="214"/>
      <c r="G100" s="173"/>
      <c r="H100" s="183"/>
      <c r="I100" s="173"/>
      <c r="J100" s="238" t="s">
        <v>111</v>
      </c>
      <c r="K100" s="238"/>
      <c r="L100" s="238"/>
      <c r="M100" s="18"/>
      <c r="N100" s="18"/>
      <c r="O100" s="188" t="s">
        <v>96</v>
      </c>
      <c r="P100" s="204"/>
      <c r="Q100" s="188" t="s">
        <v>119</v>
      </c>
      <c r="R100" s="189"/>
      <c r="S100" s="187"/>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row>
    <row r="101" spans="1:73" s="31" customFormat="1" ht="17.25" customHeight="1">
      <c r="A101" s="239"/>
      <c r="B101" s="225"/>
      <c r="C101" s="181"/>
      <c r="D101" s="167"/>
      <c r="E101" s="167"/>
      <c r="F101" s="190"/>
      <c r="G101" s="190"/>
      <c r="H101" s="190"/>
      <c r="I101" s="184"/>
      <c r="J101" s="191"/>
      <c r="K101" s="15"/>
      <c r="L101" s="18"/>
      <c r="M101" s="18"/>
      <c r="N101" s="18"/>
      <c r="O101" s="192"/>
      <c r="P101" s="193"/>
      <c r="Q101" s="185" t="s">
        <v>61</v>
      </c>
      <c r="R101" s="189"/>
      <c r="S101" s="187"/>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row>
    <row r="102" spans="1:73" s="31" customFormat="1" ht="17.25" customHeight="1">
      <c r="A102" s="205"/>
      <c r="B102" s="206"/>
      <c r="C102" s="181"/>
      <c r="D102" s="167"/>
      <c r="E102" s="167"/>
      <c r="F102" s="190"/>
      <c r="G102" s="190"/>
      <c r="H102" s="190"/>
      <c r="I102" s="184"/>
      <c r="J102" s="191"/>
      <c r="K102" s="15"/>
      <c r="L102" s="18"/>
      <c r="M102" s="18"/>
      <c r="N102" s="18"/>
      <c r="O102" s="192"/>
      <c r="P102" s="193"/>
      <c r="Q102" s="185"/>
      <c r="R102" s="189"/>
      <c r="S102" s="187"/>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row>
    <row r="103" spans="1:73" s="31" customFormat="1" ht="17.25" customHeight="1">
      <c r="A103" s="205"/>
      <c r="B103" s="206"/>
      <c r="C103" s="181"/>
      <c r="D103" s="167"/>
      <c r="E103" s="167"/>
      <c r="F103" s="190"/>
      <c r="G103" s="190"/>
      <c r="H103" s="190"/>
      <c r="I103" s="184"/>
      <c r="J103" s="191"/>
      <c r="K103" s="15"/>
      <c r="L103" s="18"/>
      <c r="M103" s="18"/>
      <c r="N103" s="18"/>
      <c r="O103" s="192"/>
      <c r="P103" s="193"/>
      <c r="Q103" s="185"/>
      <c r="R103" s="189"/>
      <c r="S103" s="187"/>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row>
    <row r="104" spans="1:73" s="31" customFormat="1" ht="17.25" customHeight="1">
      <c r="A104" s="210" t="s">
        <v>127</v>
      </c>
      <c r="B104" s="211"/>
      <c r="C104" s="211"/>
      <c r="D104" s="211"/>
      <c r="E104" s="211"/>
      <c r="F104" s="211"/>
      <c r="G104" s="211"/>
      <c r="H104" s="211"/>
      <c r="I104" s="211"/>
      <c r="J104" s="211"/>
      <c r="K104" s="211"/>
      <c r="L104" s="211"/>
      <c r="M104" s="211"/>
      <c r="N104" s="211"/>
      <c r="O104" s="211"/>
      <c r="P104" s="211"/>
      <c r="Q104" s="211"/>
      <c r="R104" s="211"/>
      <c r="S104" s="212"/>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row>
    <row r="105" spans="1:73" s="31" customFormat="1" ht="17.25" customHeight="1">
      <c r="A105" s="213" t="s">
        <v>128</v>
      </c>
      <c r="B105" s="214"/>
      <c r="C105" s="214"/>
      <c r="D105" s="214"/>
      <c r="E105" s="214"/>
      <c r="F105" s="214"/>
      <c r="G105" s="214"/>
      <c r="H105" s="214"/>
      <c r="I105" s="214"/>
      <c r="J105" s="214"/>
      <c r="K105" s="214"/>
      <c r="L105" s="214"/>
      <c r="M105" s="214"/>
      <c r="N105" s="214"/>
      <c r="O105" s="214"/>
      <c r="P105" s="214"/>
      <c r="Q105" s="214"/>
      <c r="R105" s="214"/>
      <c r="S105" s="215"/>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row>
    <row r="106" spans="1:73" s="31" customFormat="1" ht="17.25" customHeight="1">
      <c r="A106" s="205"/>
      <c r="B106" s="206"/>
      <c r="C106" s="181"/>
      <c r="D106" s="167"/>
      <c r="E106" s="167"/>
      <c r="F106" s="190"/>
      <c r="G106" s="190"/>
      <c r="H106" s="190"/>
      <c r="I106" s="184"/>
      <c r="J106" s="191"/>
      <c r="K106" s="15"/>
      <c r="L106" s="18"/>
      <c r="M106" s="18"/>
      <c r="N106" s="18"/>
      <c r="O106" s="192"/>
      <c r="P106" s="193"/>
      <c r="Q106" s="185"/>
      <c r="R106" s="189"/>
      <c r="S106" s="187"/>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row>
    <row r="107" spans="1:73" s="31" customFormat="1" ht="409.5" customHeight="1">
      <c r="A107" s="216" t="s">
        <v>129</v>
      </c>
      <c r="B107" s="217"/>
      <c r="C107" s="217"/>
      <c r="D107" s="217"/>
      <c r="E107" s="217"/>
      <c r="F107" s="217"/>
      <c r="G107" s="217"/>
      <c r="H107" s="217"/>
      <c r="I107" s="217"/>
      <c r="J107" s="217"/>
      <c r="K107" s="217"/>
      <c r="L107" s="217"/>
      <c r="M107" s="217"/>
      <c r="N107" s="217"/>
      <c r="O107" s="217"/>
      <c r="P107" s="217"/>
      <c r="Q107" s="217"/>
      <c r="R107" s="217"/>
      <c r="S107" s="218"/>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row>
    <row r="108" spans="1:73" s="31" customFormat="1" ht="66" customHeight="1">
      <c r="A108" s="216"/>
      <c r="B108" s="217"/>
      <c r="C108" s="217"/>
      <c r="D108" s="217"/>
      <c r="E108" s="217"/>
      <c r="F108" s="217"/>
      <c r="G108" s="217"/>
      <c r="H108" s="217"/>
      <c r="I108" s="217"/>
      <c r="J108" s="217"/>
      <c r="K108" s="217"/>
      <c r="L108" s="217"/>
      <c r="M108" s="217"/>
      <c r="N108" s="217"/>
      <c r="O108" s="217"/>
      <c r="P108" s="217"/>
      <c r="Q108" s="217"/>
      <c r="R108" s="217"/>
      <c r="S108" s="218"/>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row>
    <row r="109" spans="1:73" s="31" customFormat="1" ht="17.25" customHeight="1">
      <c r="A109" s="205"/>
      <c r="B109" s="206"/>
      <c r="C109" s="181"/>
      <c r="D109" s="167"/>
      <c r="E109" s="167"/>
      <c r="F109" s="190"/>
      <c r="G109" s="190"/>
      <c r="H109" s="190"/>
      <c r="I109" s="184"/>
      <c r="J109" s="191"/>
      <c r="K109" s="15"/>
      <c r="L109" s="18"/>
      <c r="M109" s="18"/>
      <c r="N109" s="18"/>
      <c r="O109" s="192"/>
      <c r="P109" s="193"/>
      <c r="Q109" s="185"/>
      <c r="R109" s="189"/>
      <c r="S109" s="187"/>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row>
    <row r="110" spans="1:73" s="31" customFormat="1" ht="17.25" customHeight="1">
      <c r="A110" s="205"/>
      <c r="B110" s="206"/>
      <c r="C110" s="181"/>
      <c r="D110" s="167"/>
      <c r="E110" s="167"/>
      <c r="F110" s="190"/>
      <c r="G110" s="190"/>
      <c r="H110" s="190"/>
      <c r="I110" s="184"/>
      <c r="J110" s="191"/>
      <c r="K110" s="15"/>
      <c r="L110" s="18"/>
      <c r="M110" s="18"/>
      <c r="N110" s="18"/>
      <c r="O110" s="192"/>
      <c r="P110" s="193"/>
      <c r="Q110" s="185"/>
      <c r="R110" s="189"/>
      <c r="S110" s="187"/>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row>
    <row r="111" spans="1:73" s="31" customFormat="1" ht="17.25" customHeight="1">
      <c r="A111" s="213" t="s">
        <v>130</v>
      </c>
      <c r="B111" s="214"/>
      <c r="C111" s="214"/>
      <c r="D111" s="214"/>
      <c r="E111" s="214"/>
      <c r="F111" s="214"/>
      <c r="G111" s="214"/>
      <c r="H111" s="214"/>
      <c r="I111" s="214"/>
      <c r="J111" s="214"/>
      <c r="K111" s="214"/>
      <c r="L111" s="214"/>
      <c r="M111" s="214"/>
      <c r="N111" s="214"/>
      <c r="O111" s="214"/>
      <c r="P111" s="214"/>
      <c r="Q111" s="214"/>
      <c r="R111" s="214"/>
      <c r="S111" s="215"/>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row>
    <row r="112" spans="1:73" s="31" customFormat="1" ht="17.25" customHeight="1">
      <c r="A112" s="205"/>
      <c r="B112" s="206"/>
      <c r="C112" s="181"/>
      <c r="D112" s="167"/>
      <c r="E112" s="167"/>
      <c r="F112" s="190"/>
      <c r="G112" s="190"/>
      <c r="H112" s="190"/>
      <c r="I112" s="184"/>
      <c r="J112" s="191"/>
      <c r="K112" s="15"/>
      <c r="L112" s="18"/>
      <c r="M112" s="18"/>
      <c r="N112" s="18"/>
      <c r="O112" s="192"/>
      <c r="P112" s="193"/>
      <c r="Q112" s="185"/>
      <c r="R112" s="189"/>
      <c r="S112" s="187"/>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row>
    <row r="113" spans="1:73" s="31" customFormat="1" ht="17.25" customHeight="1">
      <c r="A113" s="213" t="s">
        <v>131</v>
      </c>
      <c r="B113" s="214"/>
      <c r="C113" s="214"/>
      <c r="D113" s="214"/>
      <c r="E113" s="214"/>
      <c r="F113" s="214"/>
      <c r="G113" s="214"/>
      <c r="H113" s="214"/>
      <c r="I113" s="214"/>
      <c r="J113" s="214"/>
      <c r="K113" s="214"/>
      <c r="L113" s="214"/>
      <c r="M113" s="214"/>
      <c r="N113" s="214"/>
      <c r="O113" s="214"/>
      <c r="P113" s="214"/>
      <c r="Q113" s="214"/>
      <c r="R113" s="214"/>
      <c r="S113" s="215"/>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row>
    <row r="114" spans="1:73" s="31" customFormat="1" ht="17.25" customHeight="1">
      <c r="A114" s="205"/>
      <c r="B114" s="209" t="s">
        <v>136</v>
      </c>
      <c r="C114" s="181"/>
      <c r="D114" s="167"/>
      <c r="E114" s="167"/>
      <c r="F114" s="190"/>
      <c r="G114" s="190"/>
      <c r="H114" s="190"/>
      <c r="I114" s="184"/>
      <c r="J114" s="191"/>
      <c r="K114" s="15"/>
      <c r="L114" s="18"/>
      <c r="M114" s="18"/>
      <c r="N114" s="18"/>
      <c r="O114" s="192"/>
      <c r="P114" s="193"/>
      <c r="Q114" s="185"/>
      <c r="R114" s="189"/>
      <c r="S114" s="187"/>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row>
    <row r="115" spans="1:73" s="31" customFormat="1" ht="17.25" customHeight="1">
      <c r="A115" s="205"/>
      <c r="B115" s="209" t="s">
        <v>137</v>
      </c>
      <c r="C115" s="181"/>
      <c r="D115" s="167"/>
      <c r="E115" s="167"/>
      <c r="F115" s="190"/>
      <c r="G115" s="190"/>
      <c r="H115" s="183" t="s">
        <v>132</v>
      </c>
      <c r="I115" s="184"/>
      <c r="J115" s="191"/>
      <c r="K115" s="15"/>
      <c r="L115" s="18"/>
      <c r="M115" s="18"/>
      <c r="N115" s="183" t="s">
        <v>134</v>
      </c>
      <c r="O115" s="192"/>
      <c r="P115" s="193"/>
      <c r="Q115" s="185"/>
      <c r="R115" s="189"/>
      <c r="S115" s="187"/>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row>
    <row r="116" spans="1:73" s="31" customFormat="1" ht="17.25" customHeight="1">
      <c r="A116" s="205"/>
      <c r="B116" s="183" t="s">
        <v>138</v>
      </c>
      <c r="C116" s="181"/>
      <c r="D116" s="167"/>
      <c r="E116" s="167"/>
      <c r="F116" s="190"/>
      <c r="G116" s="190"/>
      <c r="H116" s="183" t="s">
        <v>133</v>
      </c>
      <c r="I116" s="184"/>
      <c r="J116" s="191"/>
      <c r="K116" s="15"/>
      <c r="L116" s="18"/>
      <c r="M116" s="18"/>
      <c r="N116" s="183" t="s">
        <v>135</v>
      </c>
      <c r="O116" s="192"/>
      <c r="P116" s="193"/>
      <c r="Q116" s="185"/>
      <c r="R116" s="189"/>
      <c r="S116" s="187"/>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row>
    <row r="117" spans="1:73" s="31" customFormat="1" ht="17.25" customHeight="1">
      <c r="A117" s="205"/>
      <c r="B117" s="183" t="s">
        <v>139</v>
      </c>
      <c r="C117" s="181"/>
      <c r="D117" s="167"/>
      <c r="E117" s="167"/>
      <c r="F117" s="190"/>
      <c r="G117" s="190"/>
      <c r="H117" s="190"/>
      <c r="I117" s="184"/>
      <c r="J117" s="191"/>
      <c r="K117" s="15"/>
      <c r="L117" s="18"/>
      <c r="M117" s="18"/>
      <c r="N117" s="18"/>
      <c r="O117" s="192"/>
      <c r="P117" s="193"/>
      <c r="Q117" s="185"/>
      <c r="R117" s="189"/>
      <c r="S117" s="187"/>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row>
    <row r="118" spans="1:73" s="31" customFormat="1" ht="17.25" customHeight="1">
      <c r="A118" s="205"/>
      <c r="B118" s="206"/>
      <c r="C118" s="181"/>
      <c r="D118" s="167"/>
      <c r="E118" s="167"/>
      <c r="F118" s="190"/>
      <c r="G118" s="190"/>
      <c r="H118" s="190"/>
      <c r="I118" s="184"/>
      <c r="J118" s="191"/>
      <c r="K118" s="15"/>
      <c r="L118" s="18"/>
      <c r="M118" s="18"/>
      <c r="N118" s="18"/>
      <c r="O118" s="192"/>
      <c r="P118" s="193"/>
      <c r="Q118" s="185"/>
      <c r="R118" s="189"/>
      <c r="S118" s="187"/>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row>
    <row r="119" spans="1:73" s="31" customFormat="1" ht="17.25" customHeight="1">
      <c r="A119" s="205"/>
      <c r="B119" s="206"/>
      <c r="C119" s="181"/>
      <c r="D119" s="167"/>
      <c r="E119" s="167"/>
      <c r="F119" s="190"/>
      <c r="G119" s="190"/>
      <c r="H119" s="190"/>
      <c r="I119" s="184"/>
      <c r="J119" s="191"/>
      <c r="K119" s="15"/>
      <c r="L119" s="18"/>
      <c r="M119" s="18"/>
      <c r="N119" s="18"/>
      <c r="O119" s="192"/>
      <c r="P119" s="193"/>
      <c r="Q119" s="185"/>
      <c r="R119" s="189"/>
      <c r="S119" s="187"/>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row>
    <row r="120" spans="1:73" s="31" customFormat="1" ht="17.25" customHeight="1">
      <c r="A120" s="205"/>
      <c r="B120" s="206"/>
      <c r="C120" s="181"/>
      <c r="D120" s="167"/>
      <c r="E120" s="167"/>
      <c r="F120" s="190"/>
      <c r="G120" s="190"/>
      <c r="H120" s="190"/>
      <c r="I120" s="184"/>
      <c r="J120" s="191"/>
      <c r="K120" s="15"/>
      <c r="L120" s="18"/>
      <c r="M120" s="18"/>
      <c r="N120" s="18"/>
      <c r="O120" s="192"/>
      <c r="P120" s="193"/>
      <c r="Q120" s="185"/>
      <c r="R120" s="189"/>
      <c r="S120" s="187"/>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row>
    <row r="121" spans="1:19" ht="15.75" thickBot="1">
      <c r="A121" s="194"/>
      <c r="B121" s="195"/>
      <c r="C121" s="195"/>
      <c r="D121" s="196"/>
      <c r="E121" s="195"/>
      <c r="F121" s="196"/>
      <c r="G121" s="195"/>
      <c r="H121" s="195"/>
      <c r="I121" s="195"/>
      <c r="J121" s="197"/>
      <c r="K121" s="198"/>
      <c r="L121" s="198"/>
      <c r="M121" s="198"/>
      <c r="N121" s="198"/>
      <c r="O121" s="198"/>
      <c r="P121" s="198"/>
      <c r="Q121" s="198"/>
      <c r="R121" s="198"/>
      <c r="S121" s="199"/>
    </row>
  </sheetData>
  <sheetProtection/>
  <mergeCells count="31">
    <mergeCell ref="A101:B101"/>
    <mergeCell ref="J95:L95"/>
    <mergeCell ref="D95:F95"/>
    <mergeCell ref="A60:S60"/>
    <mergeCell ref="A61:S61"/>
    <mergeCell ref="P95:S95"/>
    <mergeCell ref="A2:S2"/>
    <mergeCell ref="A3:S3"/>
    <mergeCell ref="A5:S5"/>
    <mergeCell ref="D8:H8"/>
    <mergeCell ref="A95:B95"/>
    <mergeCell ref="A62:N62"/>
    <mergeCell ref="A57:S57"/>
    <mergeCell ref="A93:S93"/>
    <mergeCell ref="A63:N63"/>
    <mergeCell ref="J100:L100"/>
    <mergeCell ref="D100:F100"/>
    <mergeCell ref="A100:B100"/>
    <mergeCell ref="O63:S63"/>
    <mergeCell ref="A58:S58"/>
    <mergeCell ref="A59:S59"/>
    <mergeCell ref="A104:S104"/>
    <mergeCell ref="A105:S105"/>
    <mergeCell ref="A107:S108"/>
    <mergeCell ref="A111:S111"/>
    <mergeCell ref="A113:S113"/>
    <mergeCell ref="A1:S1"/>
    <mergeCell ref="A56:S56"/>
    <mergeCell ref="J99:L99"/>
    <mergeCell ref="A99:B99"/>
    <mergeCell ref="D99:F99"/>
  </mergeCells>
  <printOptions horizontalCentered="1"/>
  <pageMargins left="0.1968503937007874" right="0.1968503937007874" top="0.1968503937007874" bottom="0.1968503937007874" header="0" footer="0"/>
  <pageSetup horizontalDpi="600" verticalDpi="600" orientation="portrait" paperSize="109" scale="40" r:id="rId2"/>
  <rowBreaks count="1" manualBreakCount="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ΜΑΝΟΛΗΣ ΟΙΚΟΝΟΜΑΚΗΣ</cp:lastModifiedBy>
  <cp:lastPrinted>2012-09-10T09:41:19Z</cp:lastPrinted>
  <dcterms:created xsi:type="dcterms:W3CDTF">1997-01-24T12:53:32Z</dcterms:created>
  <dcterms:modified xsi:type="dcterms:W3CDTF">2012-09-26T12:00:42Z</dcterms:modified>
  <cp:category/>
  <cp:version/>
  <cp:contentType/>
  <cp:contentStatus/>
</cp:coreProperties>
</file>